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9320" windowHeight="12600" activeTab="10"/>
  </bookViews>
  <sheets>
    <sheet name="Overall" sheetId="11" r:id="rId1"/>
    <sheet name="D" sheetId="1" r:id="rId2"/>
    <sheet name="T" sheetId="2" r:id="rId3"/>
    <sheet name="LT" sheetId="3" r:id="rId4"/>
    <sheet name="G" sheetId="4" r:id="rId5"/>
    <sheet name="SS" sheetId="5" r:id="rId6"/>
    <sheet name="J" sheetId="6" r:id="rId7"/>
    <sheet name="S" sheetId="7" r:id="rId8"/>
    <sheet name="HUSY" sheetId="8" r:id="rId9"/>
    <sheet name="BIZON" sheetId="9" r:id="rId10"/>
    <sheet name="VÝSLEDKY" sheetId="10" r:id="rId11"/>
  </sheets>
  <externalReferences>
    <externalReference r:id="rId12"/>
  </externalReferences>
  <calcPr calcId="145621"/>
</workbook>
</file>

<file path=xl/calcChain.xml><?xml version="1.0" encoding="utf-8"?>
<calcChain xmlns="http://schemas.openxmlformats.org/spreadsheetml/2006/main">
  <c r="F5" i="11" l="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4" i="11"/>
  <c r="E20" i="11"/>
  <c r="E24" i="11"/>
  <c r="AO15" i="11"/>
  <c r="AM15" i="11"/>
  <c r="AI15" i="11"/>
  <c r="AG15" i="11"/>
  <c r="AK15" i="11" s="1"/>
  <c r="AC15" i="11"/>
  <c r="AA15" i="11"/>
  <c r="AE15" i="11" s="1"/>
  <c r="W15" i="11"/>
  <c r="U15" i="11"/>
  <c r="Y15" i="11" s="1"/>
  <c r="Q15" i="11"/>
  <c r="O15" i="11"/>
  <c r="S15" i="11" s="1"/>
  <c r="K15" i="11"/>
  <c r="I15" i="11"/>
  <c r="M15" i="11" s="1"/>
  <c r="AO7" i="11"/>
  <c r="AM7" i="11"/>
  <c r="AI7" i="11"/>
  <c r="AG7" i="11"/>
  <c r="AC7" i="11"/>
  <c r="AA7" i="11"/>
  <c r="AE7" i="11" s="1"/>
  <c r="W7" i="11"/>
  <c r="U7" i="11"/>
  <c r="Y7" i="11" s="1"/>
  <c r="Q7" i="11"/>
  <c r="O7" i="11"/>
  <c r="S7" i="11" s="1"/>
  <c r="K7" i="11"/>
  <c r="I7" i="11"/>
  <c r="M7" i="11" s="1"/>
  <c r="AO27" i="11"/>
  <c r="AM27" i="11"/>
  <c r="AI27" i="11"/>
  <c r="AG27" i="11"/>
  <c r="AK27" i="11" s="1"/>
  <c r="AC27" i="11"/>
  <c r="AA27" i="11"/>
  <c r="AE27" i="11" s="1"/>
  <c r="W27" i="11"/>
  <c r="U27" i="11"/>
  <c r="Y27" i="11" s="1"/>
  <c r="Q27" i="11"/>
  <c r="O27" i="11"/>
  <c r="S27" i="11" s="1"/>
  <c r="K27" i="11"/>
  <c r="I27" i="11"/>
  <c r="M27" i="11" s="1"/>
  <c r="AO25" i="11"/>
  <c r="AM25" i="11"/>
  <c r="AI25" i="11"/>
  <c r="AG25" i="11"/>
  <c r="AC25" i="11"/>
  <c r="AA25" i="11"/>
  <c r="W25" i="11"/>
  <c r="U25" i="11"/>
  <c r="Q25" i="11"/>
  <c r="O25" i="11"/>
  <c r="K25" i="11"/>
  <c r="I25" i="11"/>
  <c r="AO23" i="11"/>
  <c r="AM23" i="11"/>
  <c r="AQ23" i="11" s="1"/>
  <c r="AI23" i="11"/>
  <c r="AG23" i="11"/>
  <c r="AK23" i="11" s="1"/>
  <c r="AC23" i="11"/>
  <c r="AA23" i="11"/>
  <c r="AE23" i="11" s="1"/>
  <c r="W23" i="11"/>
  <c r="U23" i="11"/>
  <c r="Y23" i="11" s="1"/>
  <c r="Q23" i="11"/>
  <c r="O23" i="11"/>
  <c r="S23" i="11" s="1"/>
  <c r="K23" i="11"/>
  <c r="I23" i="11"/>
  <c r="M23" i="11" s="1"/>
  <c r="E23" i="11" s="1"/>
  <c r="AO21" i="11"/>
  <c r="AM21" i="11"/>
  <c r="AI21" i="11"/>
  <c r="AG21" i="11"/>
  <c r="AC21" i="11"/>
  <c r="AA21" i="11"/>
  <c r="W21" i="11"/>
  <c r="U21" i="11"/>
  <c r="Q21" i="11"/>
  <c r="O21" i="11"/>
  <c r="K21" i="11"/>
  <c r="I21" i="11"/>
  <c r="AO19" i="11"/>
  <c r="AM19" i="11"/>
  <c r="AQ19" i="11" s="1"/>
  <c r="AI19" i="11"/>
  <c r="AG19" i="11"/>
  <c r="AK19" i="11" s="1"/>
  <c r="AC19" i="11"/>
  <c r="AA19" i="11"/>
  <c r="AE19" i="11" s="1"/>
  <c r="W19" i="11"/>
  <c r="U19" i="11"/>
  <c r="Y19" i="11" s="1"/>
  <c r="Q19" i="11"/>
  <c r="O19" i="11"/>
  <c r="S19" i="11" s="1"/>
  <c r="K19" i="11"/>
  <c r="I19" i="11"/>
  <c r="M19" i="11" s="1"/>
  <c r="E19" i="11" s="1"/>
  <c r="AO17" i="11"/>
  <c r="AM17" i="11"/>
  <c r="AI17" i="11"/>
  <c r="AG17" i="11"/>
  <c r="AC17" i="11"/>
  <c r="AA17" i="11"/>
  <c r="W17" i="11"/>
  <c r="U17" i="11"/>
  <c r="Q17" i="11"/>
  <c r="O17" i="11"/>
  <c r="K17" i="11"/>
  <c r="I17" i="11"/>
  <c r="AO5" i="11"/>
  <c r="AM5" i="11"/>
  <c r="AI5" i="11"/>
  <c r="AG5" i="11"/>
  <c r="AK5" i="11" s="1"/>
  <c r="AC5" i="11"/>
  <c r="AA5" i="11"/>
  <c r="AE5" i="11" s="1"/>
  <c r="W5" i="11"/>
  <c r="U5" i="11"/>
  <c r="Y5" i="11" s="1"/>
  <c r="Q5" i="11"/>
  <c r="O5" i="11"/>
  <c r="S5" i="11" s="1"/>
  <c r="K5" i="11"/>
  <c r="I5" i="11"/>
  <c r="M5" i="11" s="1"/>
  <c r="AO18" i="11"/>
  <c r="AM18" i="11"/>
  <c r="AI18" i="11"/>
  <c r="AG18" i="11"/>
  <c r="AC18" i="11"/>
  <c r="AA18" i="11"/>
  <c r="W18" i="11"/>
  <c r="U18" i="11"/>
  <c r="Q18" i="11"/>
  <c r="O18" i="11"/>
  <c r="K18" i="11"/>
  <c r="I18" i="11"/>
  <c r="AO12" i="11"/>
  <c r="AM12" i="11"/>
  <c r="AI12" i="11"/>
  <c r="AG12" i="11"/>
  <c r="AK12" i="11" s="1"/>
  <c r="AC12" i="11"/>
  <c r="AA12" i="11"/>
  <c r="AE12" i="11" s="1"/>
  <c r="W12" i="11"/>
  <c r="U12" i="11"/>
  <c r="Y12" i="11" s="1"/>
  <c r="Q12" i="11"/>
  <c r="O12" i="11"/>
  <c r="S12" i="11" s="1"/>
  <c r="K12" i="11"/>
  <c r="I12" i="11"/>
  <c r="M12" i="11" s="1"/>
  <c r="AO14" i="11"/>
  <c r="AM14" i="11"/>
  <c r="AI14" i="11"/>
  <c r="AG14" i="11"/>
  <c r="AC14" i="11"/>
  <c r="AA14" i="11"/>
  <c r="W14" i="11"/>
  <c r="U14" i="11"/>
  <c r="Q14" i="11"/>
  <c r="O14" i="11"/>
  <c r="K14" i="11"/>
  <c r="I14" i="11"/>
  <c r="AO13" i="11"/>
  <c r="AM13" i="11"/>
  <c r="AQ13" i="11" s="1"/>
  <c r="AI13" i="11"/>
  <c r="AG13" i="11"/>
  <c r="AK13" i="11" s="1"/>
  <c r="AC13" i="11"/>
  <c r="AA13" i="11"/>
  <c r="AE13" i="11" s="1"/>
  <c r="W13" i="11"/>
  <c r="U13" i="11"/>
  <c r="Y13" i="11" s="1"/>
  <c r="Q13" i="11"/>
  <c r="O13" i="11"/>
  <c r="S13" i="11" s="1"/>
  <c r="K13" i="11"/>
  <c r="I13" i="11"/>
  <c r="M13" i="11" s="1"/>
  <c r="E13" i="11" s="1"/>
  <c r="AO10" i="11"/>
  <c r="AM10" i="11"/>
  <c r="AI10" i="11"/>
  <c r="AG10" i="11"/>
  <c r="AC10" i="11"/>
  <c r="AA10" i="11"/>
  <c r="W10" i="11"/>
  <c r="U10" i="11"/>
  <c r="Q10" i="11"/>
  <c r="O10" i="11"/>
  <c r="K10" i="11"/>
  <c r="I10" i="11"/>
  <c r="AO11" i="11"/>
  <c r="AM11" i="11"/>
  <c r="AI11" i="11"/>
  <c r="AG11" i="11"/>
  <c r="AK11" i="11" s="1"/>
  <c r="AC11" i="11"/>
  <c r="AA11" i="11"/>
  <c r="AE11" i="11" s="1"/>
  <c r="W11" i="11"/>
  <c r="U11" i="11"/>
  <c r="Y11" i="11" s="1"/>
  <c r="Q11" i="11"/>
  <c r="O11" i="11"/>
  <c r="K11" i="11"/>
  <c r="I11" i="11"/>
  <c r="AO4" i="11"/>
  <c r="AM4" i="11"/>
  <c r="AI4" i="11"/>
  <c r="AG4" i="11"/>
  <c r="AC4" i="11"/>
  <c r="AA4" i="11"/>
  <c r="W4" i="11"/>
  <c r="U4" i="11"/>
  <c r="Q4" i="11"/>
  <c r="O4" i="11"/>
  <c r="K4" i="11"/>
  <c r="I4" i="11"/>
  <c r="AO8" i="11"/>
  <c r="AM8" i="11"/>
  <c r="AI8" i="11"/>
  <c r="AG8" i="11"/>
  <c r="AC8" i="11"/>
  <c r="AA8" i="11"/>
  <c r="W8" i="11"/>
  <c r="U8" i="11"/>
  <c r="Q8" i="11"/>
  <c r="O8" i="11"/>
  <c r="K8" i="11"/>
  <c r="I8" i="11"/>
  <c r="AO26" i="11"/>
  <c r="AM26" i="11"/>
  <c r="AI26" i="11"/>
  <c r="AG26" i="11"/>
  <c r="AC26" i="11"/>
  <c r="AA26" i="11"/>
  <c r="W26" i="11"/>
  <c r="U26" i="11"/>
  <c r="Q26" i="11"/>
  <c r="O26" i="11"/>
  <c r="K26" i="11"/>
  <c r="I26" i="11"/>
  <c r="AO22" i="11"/>
  <c r="AM22" i="11"/>
  <c r="AI22" i="11"/>
  <c r="AG22" i="11"/>
  <c r="AC22" i="11"/>
  <c r="AA22" i="11"/>
  <c r="W22" i="11"/>
  <c r="U22" i="11"/>
  <c r="Q22" i="11"/>
  <c r="O22" i="11"/>
  <c r="K22" i="11"/>
  <c r="I22" i="11"/>
  <c r="AO16" i="11"/>
  <c r="AM16" i="11"/>
  <c r="AI16" i="11"/>
  <c r="AG16" i="11"/>
  <c r="AC16" i="11"/>
  <c r="AA16" i="11"/>
  <c r="W16" i="11"/>
  <c r="U16" i="11"/>
  <c r="Q16" i="11"/>
  <c r="O16" i="11"/>
  <c r="K16" i="11"/>
  <c r="I16" i="11"/>
  <c r="AO9" i="11"/>
  <c r="AM9" i="11"/>
  <c r="AI9" i="11"/>
  <c r="AG9" i="11"/>
  <c r="AC9" i="11"/>
  <c r="AA9" i="11"/>
  <c r="W9" i="11"/>
  <c r="U9" i="11"/>
  <c r="Q9" i="11"/>
  <c r="O9" i="11"/>
  <c r="K9" i="11"/>
  <c r="I9" i="11"/>
  <c r="AO6" i="11"/>
  <c r="AM6" i="11"/>
  <c r="AI6" i="11"/>
  <c r="AG6" i="11"/>
  <c r="AC6" i="11"/>
  <c r="AA6" i="11"/>
  <c r="W6" i="11"/>
  <c r="U6" i="11"/>
  <c r="Q6" i="11"/>
  <c r="O6" i="11"/>
  <c r="K6" i="11"/>
  <c r="I6" i="11"/>
  <c r="AQ15" i="11" l="1"/>
  <c r="E15" i="11" s="1"/>
  <c r="M9" i="11"/>
  <c r="S9" i="11"/>
  <c r="Y9" i="11"/>
  <c r="AE9" i="11"/>
  <c r="AK9" i="11"/>
  <c r="M22" i="11"/>
  <c r="S22" i="11"/>
  <c r="Y22" i="11"/>
  <c r="AE22" i="11"/>
  <c r="AK22" i="11"/>
  <c r="AQ22" i="11"/>
  <c r="M8" i="11"/>
  <c r="S8" i="11"/>
  <c r="Y8" i="11"/>
  <c r="AE8" i="11"/>
  <c r="AK8" i="11"/>
  <c r="M11" i="11"/>
  <c r="S11" i="11"/>
  <c r="AQ27" i="11"/>
  <c r="E27" i="11" s="1"/>
  <c r="M6" i="11"/>
  <c r="S6" i="11"/>
  <c r="M16" i="11"/>
  <c r="M4" i="11"/>
  <c r="S4" i="11"/>
  <c r="M10" i="11"/>
  <c r="M14" i="11"/>
  <c r="M18" i="11"/>
  <c r="M17" i="11"/>
  <c r="S17" i="11"/>
  <c r="Y17" i="11"/>
  <c r="M21" i="11"/>
  <c r="AK7" i="11"/>
  <c r="E7" i="11" s="1"/>
  <c r="AQ7" i="11"/>
  <c r="AQ9" i="11"/>
  <c r="AQ8" i="11"/>
  <c r="AQ11" i="11"/>
  <c r="AQ12" i="11"/>
  <c r="E12" i="11" s="1"/>
  <c r="AQ5" i="11"/>
  <c r="E5" i="11" s="1"/>
  <c r="Y6" i="11"/>
  <c r="AE6" i="11"/>
  <c r="AK6" i="11"/>
  <c r="AQ6" i="11"/>
  <c r="S16" i="11"/>
  <c r="Y16" i="11"/>
  <c r="AE16" i="11"/>
  <c r="AK16" i="11"/>
  <c r="AQ16" i="11"/>
  <c r="M26" i="11"/>
  <c r="S26" i="11"/>
  <c r="Y26" i="11"/>
  <c r="AE26" i="11"/>
  <c r="AK26" i="11"/>
  <c r="AQ26" i="11"/>
  <c r="Y4" i="11"/>
  <c r="AE4" i="11"/>
  <c r="AK4" i="11"/>
  <c r="AQ4" i="11"/>
  <c r="S10" i="11"/>
  <c r="Y10" i="11"/>
  <c r="AE10" i="11"/>
  <c r="AK10" i="11"/>
  <c r="AQ10" i="11"/>
  <c r="S14" i="11"/>
  <c r="Y14" i="11"/>
  <c r="AE14" i="11"/>
  <c r="AK14" i="11"/>
  <c r="AQ14" i="11"/>
  <c r="S18" i="11"/>
  <c r="Y18" i="11"/>
  <c r="AE18" i="11"/>
  <c r="AK18" i="11"/>
  <c r="AQ18" i="11"/>
  <c r="AE17" i="11"/>
  <c r="AK17" i="11"/>
  <c r="AQ17" i="11"/>
  <c r="S21" i="11"/>
  <c r="Y21" i="11"/>
  <c r="AE21" i="11"/>
  <c r="AK21" i="11"/>
  <c r="AQ21" i="11"/>
  <c r="M25" i="11"/>
  <c r="S25" i="11"/>
  <c r="Y25" i="11"/>
  <c r="AE25" i="11"/>
  <c r="AK25" i="11"/>
  <c r="AQ25" i="11"/>
  <c r="AF12" i="10"/>
  <c r="AE12" i="10"/>
  <c r="AB12" i="10"/>
  <c r="AA12" i="10"/>
  <c r="X12" i="10"/>
  <c r="W12" i="10"/>
  <c r="T12" i="10"/>
  <c r="S12" i="10"/>
  <c r="P12" i="10"/>
  <c r="O12" i="10"/>
  <c r="L12" i="10"/>
  <c r="K12" i="10"/>
  <c r="H12" i="10"/>
  <c r="G12" i="10"/>
  <c r="D12" i="10"/>
  <c r="C12" i="10"/>
  <c r="AF11" i="10"/>
  <c r="AB11" i="10"/>
  <c r="AA11" i="10"/>
  <c r="X11" i="10"/>
  <c r="W11" i="10"/>
  <c r="T11" i="10"/>
  <c r="S11" i="10"/>
  <c r="P11" i="10"/>
  <c r="O11" i="10"/>
  <c r="L11" i="10"/>
  <c r="K11" i="10"/>
  <c r="H11" i="10"/>
  <c r="G11" i="10"/>
  <c r="D11" i="10"/>
  <c r="C11" i="10"/>
  <c r="AF10" i="10"/>
  <c r="AE10" i="10"/>
  <c r="AB10" i="10"/>
  <c r="AA10" i="10"/>
  <c r="X10" i="10"/>
  <c r="W10" i="10"/>
  <c r="T10" i="10"/>
  <c r="S10" i="10"/>
  <c r="P10" i="10"/>
  <c r="O10" i="10"/>
  <c r="L10" i="10"/>
  <c r="K10" i="10"/>
  <c r="H10" i="10"/>
  <c r="G10" i="10"/>
  <c r="D10" i="10"/>
  <c r="C10" i="10"/>
  <c r="AF9" i="10"/>
  <c r="AE9" i="10"/>
  <c r="AB9" i="10"/>
  <c r="AA9" i="10"/>
  <c r="X9" i="10"/>
  <c r="W9" i="10"/>
  <c r="T9" i="10"/>
  <c r="S9" i="10"/>
  <c r="P9" i="10"/>
  <c r="O9" i="10"/>
  <c r="L9" i="10"/>
  <c r="K9" i="10"/>
  <c r="H9" i="10"/>
  <c r="G9" i="10"/>
  <c r="D9" i="10"/>
  <c r="C9" i="10"/>
  <c r="AF8" i="10"/>
  <c r="AE8" i="10"/>
  <c r="AB8" i="10"/>
  <c r="AA8" i="10"/>
  <c r="X8" i="10"/>
  <c r="W8" i="10"/>
  <c r="T8" i="10"/>
  <c r="S8" i="10"/>
  <c r="P8" i="10"/>
  <c r="O8" i="10"/>
  <c r="L8" i="10"/>
  <c r="K8" i="10"/>
  <c r="H8" i="10"/>
  <c r="G8" i="10"/>
  <c r="D8" i="10"/>
  <c r="C8" i="10"/>
  <c r="AF7" i="10"/>
  <c r="AE7" i="10"/>
  <c r="AB7" i="10"/>
  <c r="AA7" i="10"/>
  <c r="X7" i="10"/>
  <c r="W7" i="10"/>
  <c r="T7" i="10"/>
  <c r="S7" i="10"/>
  <c r="P7" i="10"/>
  <c r="O7" i="10"/>
  <c r="L7" i="10"/>
  <c r="K7" i="10"/>
  <c r="H7" i="10"/>
  <c r="G7" i="10"/>
  <c r="D7" i="10"/>
  <c r="C7" i="10"/>
  <c r="AI6" i="10"/>
  <c r="AF6" i="10"/>
  <c r="AE6" i="10"/>
  <c r="AB6" i="10"/>
  <c r="AA6" i="10"/>
  <c r="X6" i="10"/>
  <c r="W6" i="10"/>
  <c r="T6" i="10"/>
  <c r="S6" i="10"/>
  <c r="P6" i="10"/>
  <c r="O6" i="10"/>
  <c r="L6" i="10"/>
  <c r="K6" i="10"/>
  <c r="H6" i="10"/>
  <c r="G6" i="10"/>
  <c r="D6" i="10"/>
  <c r="C6" i="10"/>
  <c r="AF5" i="10"/>
  <c r="AE5" i="10"/>
  <c r="AB5" i="10"/>
  <c r="AA5" i="10"/>
  <c r="X5" i="10"/>
  <c r="W5" i="10"/>
  <c r="T5" i="10"/>
  <c r="S5" i="10"/>
  <c r="P5" i="10"/>
  <c r="O5" i="10"/>
  <c r="L5" i="10"/>
  <c r="K5" i="10"/>
  <c r="H5" i="10"/>
  <c r="G5" i="10"/>
  <c r="D5" i="10"/>
  <c r="C5" i="10"/>
  <c r="AF4" i="10"/>
  <c r="AE4" i="10"/>
  <c r="AB4" i="10"/>
  <c r="AA4" i="10"/>
  <c r="X4" i="10"/>
  <c r="W4" i="10"/>
  <c r="T4" i="10"/>
  <c r="S4" i="10"/>
  <c r="P4" i="10"/>
  <c r="O4" i="10"/>
  <c r="L4" i="10"/>
  <c r="K4" i="10"/>
  <c r="H4" i="10"/>
  <c r="G4" i="10"/>
  <c r="D4" i="10"/>
  <c r="C4" i="10"/>
  <c r="AF3" i="10"/>
  <c r="AE3" i="10"/>
  <c r="AB3" i="10"/>
  <c r="AA3" i="10"/>
  <c r="X3" i="10"/>
  <c r="W3" i="10"/>
  <c r="T3" i="10"/>
  <c r="S3" i="10"/>
  <c r="P3" i="10"/>
  <c r="O3" i="10"/>
  <c r="L3" i="10"/>
  <c r="K3" i="10"/>
  <c r="H3" i="10"/>
  <c r="G3" i="10"/>
  <c r="D3" i="10"/>
  <c r="C3" i="10"/>
  <c r="B3" i="9"/>
  <c r="B7" i="8"/>
  <c r="B6" i="8"/>
  <c r="B5" i="8"/>
  <c r="B4" i="8"/>
  <c r="E26" i="11" l="1"/>
  <c r="E17" i="11"/>
  <c r="E14" i="11"/>
  <c r="E16" i="11"/>
  <c r="E8" i="11"/>
  <c r="E22" i="11"/>
  <c r="E25" i="11"/>
  <c r="E21" i="11"/>
  <c r="E18" i="11"/>
  <c r="E10" i="11"/>
  <c r="E4" i="11"/>
  <c r="E11" i="11"/>
  <c r="E9" i="11"/>
  <c r="E6" i="11"/>
</calcChain>
</file>

<file path=xl/sharedStrings.xml><?xml version="1.0" encoding="utf-8"?>
<sst xmlns="http://schemas.openxmlformats.org/spreadsheetml/2006/main" count="660" uniqueCount="141">
  <si>
    <t>D-Duelist</t>
  </si>
  <si>
    <t xml:space="preserve"> Stage </t>
  </si>
  <si>
    <t>STAGE 1</t>
  </si>
  <si>
    <t>STAGE 2</t>
  </si>
  <si>
    <t>STAGE 3</t>
  </si>
  <si>
    <t>STAGE 4</t>
  </si>
  <si>
    <t>STAGE 5</t>
  </si>
  <si>
    <t>STAGE 6</t>
  </si>
  <si>
    <t>Poř.číslo</t>
  </si>
  <si>
    <t xml:space="preserve">Jméno  </t>
  </si>
  <si>
    <t>body střelce</t>
  </si>
  <si>
    <t>čas</t>
  </si>
  <si>
    <t>sec.</t>
  </si>
  <si>
    <t>penalizace MIS</t>
  </si>
  <si>
    <t>penalizace PROCEDURA</t>
  </si>
  <si>
    <t>čas celkem</t>
  </si>
  <si>
    <t>součet bodů</t>
  </si>
  <si>
    <t>umístění</t>
  </si>
  <si>
    <t>T-Traditional</t>
  </si>
  <si>
    <t>J-Junior</t>
  </si>
  <si>
    <t>G-Gunfighter</t>
  </si>
  <si>
    <t>S-senior</t>
  </si>
  <si>
    <t>SS-silver senior</t>
  </si>
  <si>
    <t>Lov husa</t>
  </si>
  <si>
    <r>
      <t xml:space="preserve">Jméno     </t>
    </r>
    <r>
      <rPr>
        <b/>
        <i/>
        <sz val="14"/>
        <rFont val="Arial CE"/>
        <charset val="238"/>
      </rPr>
      <t xml:space="preserve">LH </t>
    </r>
  </si>
  <si>
    <t>body</t>
  </si>
  <si>
    <t>Umístění</t>
  </si>
  <si>
    <t>Rozstřel</t>
  </si>
  <si>
    <t>Lov Bizona</t>
  </si>
  <si>
    <t>libovolná zbraň 100m 3+10</t>
  </si>
  <si>
    <t>Poř. číslo</t>
  </si>
  <si>
    <t>Jméno      LB</t>
  </si>
  <si>
    <t>BODY10</t>
  </si>
  <si>
    <t>BODY 5</t>
  </si>
  <si>
    <t>body celkem</t>
  </si>
  <si>
    <t>umístnění</t>
  </si>
  <si>
    <t>T – Tradicional</t>
  </si>
  <si>
    <t>BODY</t>
  </si>
  <si>
    <t>LT – Little tradicional</t>
  </si>
  <si>
    <t>J - Junior</t>
  </si>
  <si>
    <t>G – Gunfighter</t>
  </si>
  <si>
    <t>S – Senior</t>
  </si>
  <si>
    <t>D – Duelist</t>
  </si>
  <si>
    <t>SS – Silver senior</t>
  </si>
  <si>
    <t>Husa</t>
  </si>
  <si>
    <t>Krocan</t>
  </si>
  <si>
    <t>I</t>
  </si>
  <si>
    <t>Šedivý Roman</t>
  </si>
  <si>
    <t>Schröttner</t>
  </si>
  <si>
    <t>II</t>
  </si>
  <si>
    <t>Colonel - Janžura Jiří</t>
  </si>
  <si>
    <t>Elizabeth Rose</t>
  </si>
  <si>
    <t>III</t>
  </si>
  <si>
    <t>John- Šípal Jan</t>
  </si>
  <si>
    <t>LT-Little traditional</t>
  </si>
  <si>
    <t>Cowboy Bashi - Žaloudek Martin</t>
  </si>
  <si>
    <t>Kučera Michal-Šotavowačhi</t>
  </si>
  <si>
    <t>Bukovjan Václav</t>
  </si>
  <si>
    <t>Chose Calamity Men - Mihola josef</t>
  </si>
  <si>
    <t>Elise Horne- Papáček Václav</t>
  </si>
  <si>
    <t>Zig - Herzig Václav</t>
  </si>
  <si>
    <t>Kopecký Milan</t>
  </si>
  <si>
    <t>Šedý Vlk - Šmíd Milan</t>
  </si>
  <si>
    <t>D</t>
  </si>
  <si>
    <t>T</t>
  </si>
  <si>
    <t>G</t>
  </si>
  <si>
    <t>Augusta Pavel</t>
  </si>
  <si>
    <t>Schrötter Petr</t>
  </si>
  <si>
    <t>Kovář Václav</t>
  </si>
  <si>
    <t>Veselý Miroslav</t>
  </si>
  <si>
    <t>Viktora Vojta</t>
  </si>
  <si>
    <t>Kočí Josef</t>
  </si>
  <si>
    <t>SS</t>
  </si>
  <si>
    <t>J</t>
  </si>
  <si>
    <t>S</t>
  </si>
  <si>
    <t>Alias</t>
  </si>
  <si>
    <t>Papáček Václav</t>
  </si>
  <si>
    <t>Elise Horn</t>
  </si>
  <si>
    <t>Herzig Václav</t>
  </si>
  <si>
    <t>Zig</t>
  </si>
  <si>
    <t>Steel Hand</t>
  </si>
  <si>
    <t>Kid</t>
  </si>
  <si>
    <t>Holý Martin</t>
  </si>
  <si>
    <t>Šedý Vlk</t>
  </si>
  <si>
    <t>Šmíd Milan</t>
  </si>
  <si>
    <t>Žaloudek Martin</t>
  </si>
  <si>
    <t xml:space="preserve">Cowboybashi </t>
  </si>
  <si>
    <t>John</t>
  </si>
  <si>
    <t>Šípal Jan</t>
  </si>
  <si>
    <t>Kučera Michal</t>
  </si>
  <si>
    <t>Šotaowačhi</t>
  </si>
  <si>
    <t>Tomášek Karel</t>
  </si>
  <si>
    <t>Karlos Gaučos</t>
  </si>
  <si>
    <t>Buky</t>
  </si>
  <si>
    <t xml:space="preserve">Brabec Karel </t>
  </si>
  <si>
    <t>Carlos de la Villa</t>
  </si>
  <si>
    <t>Mihola josef</t>
  </si>
  <si>
    <t>Chose Calamity Man</t>
  </si>
  <si>
    <t>Břečka Ivan</t>
  </si>
  <si>
    <t>Waspanla</t>
  </si>
  <si>
    <t>Janžura Jiří</t>
  </si>
  <si>
    <t>Colonel</t>
  </si>
  <si>
    <t>Old Turkey</t>
  </si>
  <si>
    <t>Horn Beetle</t>
  </si>
  <si>
    <t>Kovář</t>
  </si>
  <si>
    <t>Myrda</t>
  </si>
  <si>
    <t>Kredvík Miroslav</t>
  </si>
  <si>
    <t>Trávníček Petr</t>
  </si>
  <si>
    <t>Carlos Pecos</t>
  </si>
  <si>
    <t>Vojta</t>
  </si>
  <si>
    <t>Papáčková</t>
  </si>
  <si>
    <t>Pikal Petr</t>
  </si>
  <si>
    <t>Joe Loco</t>
  </si>
  <si>
    <t>pořadí</t>
  </si>
  <si>
    <t>Celkový čas</t>
  </si>
  <si>
    <t>Mis</t>
  </si>
  <si>
    <t>Procedure</t>
  </si>
  <si>
    <t>OVERALL by time</t>
  </si>
  <si>
    <t>Blond Rocky</t>
  </si>
  <si>
    <t/>
  </si>
  <si>
    <t>Dvořák Jan</t>
  </si>
  <si>
    <t>Pedro - Karas Petr</t>
  </si>
  <si>
    <t>Monty - Barvínek Michal</t>
  </si>
  <si>
    <t>Walnunka - Chudoba Pavel</t>
  </si>
  <si>
    <t>Přeučil Josef - Sherman</t>
  </si>
  <si>
    <t>Homer - Michálek Jiří</t>
  </si>
  <si>
    <t>Souboj</t>
  </si>
  <si>
    <t>Homer</t>
  </si>
  <si>
    <t>Kid - Holý Martin</t>
  </si>
  <si>
    <t>Kašpar Jiří</t>
  </si>
  <si>
    <t>Big Bison- Hlas Jan</t>
  </si>
  <si>
    <t>DikVud- Trávníček Aleš</t>
  </si>
  <si>
    <t>V áclav Pittr</t>
  </si>
  <si>
    <t>GALAPETR- Viktora Fr.</t>
  </si>
  <si>
    <t>Tomášek Karel- Kadlos Gaučos</t>
  </si>
  <si>
    <t>Brabec Karel Cadlos delavila</t>
  </si>
  <si>
    <t>Waspanla - Břečka Ivan</t>
  </si>
  <si>
    <t>Kredvík Miroslav -Myrda</t>
  </si>
  <si>
    <t>CaRlos Pecos- Trávníček Petr</t>
  </si>
  <si>
    <t>Elizabeth Rose - Papáčková</t>
  </si>
  <si>
    <t>Joe Loko - Pikal Petr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</si>
</sst>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&quot; Kč&quot;_-;\-* #,##0&quot; Kč&quot;_-;_-* \-??&quot; Kč&quot;_-;_-@_-"/>
    <numFmt numFmtId="165" formatCode="0.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i/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  <charset val="238"/>
    </font>
    <font>
      <b/>
      <sz val="12"/>
      <color indexed="8"/>
      <name val="Calibri"/>
      <family val="2"/>
      <charset val="238"/>
    </font>
    <font>
      <b/>
      <sz val="12"/>
      <name val="Arial CE"/>
      <family val="2"/>
      <charset val="238"/>
    </font>
    <font>
      <b/>
      <sz val="12"/>
      <color indexed="60"/>
      <name val="Calibri"/>
      <family val="2"/>
      <charset val="238"/>
    </font>
    <font>
      <sz val="10"/>
      <name val="Arial CE"/>
      <family val="2"/>
      <charset val="238"/>
    </font>
    <font>
      <b/>
      <i/>
      <sz val="12"/>
      <name val="Times New Roman"/>
      <family val="1"/>
      <charset val="238"/>
    </font>
    <font>
      <b/>
      <sz val="12"/>
      <color indexed="56"/>
      <name val="Times New Roman"/>
      <family val="1"/>
      <charset val="238"/>
    </font>
    <font>
      <b/>
      <i/>
      <sz val="12"/>
      <color indexed="56"/>
      <name val="Times New Roman"/>
      <family val="1"/>
      <charset val="238"/>
    </font>
    <font>
      <b/>
      <sz val="11"/>
      <color indexed="60"/>
      <name val="Calibri"/>
      <family val="2"/>
      <charset val="238"/>
    </font>
    <font>
      <b/>
      <sz val="12"/>
      <color indexed="20"/>
      <name val="Calibri"/>
      <family val="2"/>
      <charset val="238"/>
    </font>
    <font>
      <b/>
      <i/>
      <sz val="36"/>
      <name val="Arial CE"/>
      <family val="2"/>
      <charset val="238"/>
    </font>
    <font>
      <b/>
      <i/>
      <sz val="14"/>
      <name val="Arial CE"/>
      <charset val="238"/>
    </font>
    <font>
      <b/>
      <sz val="20"/>
      <color indexed="17"/>
      <name val="Calibri"/>
      <family val="2"/>
      <charset val="238"/>
    </font>
    <font>
      <sz val="12"/>
      <name val="Arial CE"/>
      <family val="2"/>
      <charset val="238"/>
    </font>
    <font>
      <sz val="10"/>
      <color indexed="30"/>
      <name val="Arial CE"/>
      <family val="2"/>
      <charset val="238"/>
    </font>
    <font>
      <i/>
      <sz val="12"/>
      <color indexed="30"/>
      <name val="Times New Roman"/>
      <family val="1"/>
      <charset val="238"/>
    </font>
    <font>
      <i/>
      <sz val="11"/>
      <color indexed="30"/>
      <name val="Times New Roman"/>
      <family val="1"/>
      <charset val="238"/>
    </font>
    <font>
      <i/>
      <sz val="12"/>
      <color indexed="30"/>
      <name val="Arial"/>
      <family val="2"/>
      <charset val="238"/>
    </font>
    <font>
      <sz val="10"/>
      <color rgb="FF0070C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58"/>
      </left>
      <right style="thin">
        <color indexed="58"/>
      </right>
      <top style="medium">
        <color indexed="58"/>
      </top>
      <bottom/>
      <diagonal/>
    </border>
    <border>
      <left style="thin">
        <color indexed="58"/>
      </left>
      <right style="thin">
        <color indexed="58"/>
      </right>
      <top style="medium">
        <color indexed="58"/>
      </top>
      <bottom/>
      <diagonal/>
    </border>
    <border>
      <left style="thin">
        <color indexed="58"/>
      </left>
      <right style="medium">
        <color indexed="58"/>
      </right>
      <top style="medium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1" applyNumberFormat="0" applyFont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</cellStyleXfs>
  <cellXfs count="192">
    <xf numFmtId="0" fontId="0" fillId="0" borderId="0" xfId="0"/>
    <xf numFmtId="2" fontId="7" fillId="0" borderId="2" xfId="0" applyNumberFormat="1" applyFont="1" applyFill="1" applyBorder="1" applyAlignment="1">
      <alignment horizontal="center" vertical="center"/>
    </xf>
    <xf numFmtId="0" fontId="10" fillId="4" borderId="2" xfId="4" applyFont="1" applyBorder="1" applyAlignment="1">
      <alignment horizontal="center" vertical="center"/>
    </xf>
    <xf numFmtId="0" fontId="9" fillId="5" borderId="2" xfId="5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textRotation="90"/>
    </xf>
    <xf numFmtId="0" fontId="12" fillId="0" borderId="4" xfId="0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 textRotation="90" wrapText="1"/>
    </xf>
    <xf numFmtId="2" fontId="13" fillId="6" borderId="4" xfId="6" applyNumberFormat="1" applyFont="1" applyBorder="1" applyAlignment="1">
      <alignment horizontal="center" vertical="center" textRotation="90"/>
    </xf>
    <xf numFmtId="1" fontId="13" fillId="6" borderId="4" xfId="6" applyNumberFormat="1" applyFont="1" applyBorder="1" applyAlignment="1">
      <alignment horizontal="center" vertical="center" textRotation="90" wrapText="1"/>
    </xf>
    <xf numFmtId="0" fontId="13" fillId="6" borderId="4" xfId="6" applyNumberFormat="1" applyFont="1" applyBorder="1" applyAlignment="1">
      <alignment horizontal="center" vertical="center" textRotation="90" wrapText="1"/>
    </xf>
    <xf numFmtId="2" fontId="13" fillId="6" borderId="4" xfId="6" applyNumberFormat="1" applyFont="1" applyBorder="1" applyAlignment="1">
      <alignment horizontal="center" vertical="center" textRotation="90" wrapText="1"/>
    </xf>
    <xf numFmtId="2" fontId="1" fillId="7" borderId="4" xfId="7" applyNumberFormat="1" applyBorder="1" applyAlignment="1">
      <alignment horizontal="center" vertical="center" textRotation="90"/>
    </xf>
    <xf numFmtId="1" fontId="1" fillId="7" borderId="4" xfId="7" applyNumberFormat="1" applyBorder="1" applyAlignment="1">
      <alignment horizontal="center" vertical="center" textRotation="90" wrapText="1"/>
    </xf>
    <xf numFmtId="2" fontId="1" fillId="7" borderId="4" xfId="7" applyNumberFormat="1" applyBorder="1" applyAlignment="1">
      <alignment horizontal="center" vertical="center" textRotation="90" wrapText="1"/>
    </xf>
    <xf numFmtId="2" fontId="1" fillId="8" borderId="4" xfId="8" applyNumberFormat="1" applyBorder="1" applyAlignment="1">
      <alignment horizontal="center" vertical="center" textRotation="90"/>
    </xf>
    <xf numFmtId="1" fontId="1" fillId="8" borderId="4" xfId="8" applyNumberFormat="1" applyBorder="1" applyAlignment="1">
      <alignment horizontal="center" vertical="center" textRotation="90" wrapText="1"/>
    </xf>
    <xf numFmtId="2" fontId="1" fillId="8" borderId="4" xfId="8" applyNumberFormat="1" applyBorder="1" applyAlignment="1">
      <alignment horizontal="center" vertical="center" textRotation="90" wrapText="1"/>
    </xf>
    <xf numFmtId="2" fontId="1" fillId="10" borderId="4" xfId="10" applyNumberFormat="1" applyBorder="1" applyAlignment="1">
      <alignment horizontal="center" vertical="center" textRotation="90"/>
    </xf>
    <xf numFmtId="1" fontId="1" fillId="10" borderId="4" xfId="10" applyNumberFormat="1" applyBorder="1" applyAlignment="1">
      <alignment horizontal="center" vertical="center" textRotation="90" wrapText="1"/>
    </xf>
    <xf numFmtId="2" fontId="1" fillId="10" borderId="4" xfId="10" applyNumberFormat="1" applyBorder="1" applyAlignment="1">
      <alignment horizontal="center" vertical="center" textRotation="90" wrapText="1"/>
    </xf>
    <xf numFmtId="2" fontId="1" fillId="9" borderId="4" xfId="9" applyNumberFormat="1" applyBorder="1" applyAlignment="1">
      <alignment horizontal="center" vertical="center" textRotation="90"/>
    </xf>
    <xf numFmtId="1" fontId="1" fillId="9" borderId="4" xfId="9" applyNumberFormat="1" applyBorder="1" applyAlignment="1">
      <alignment horizontal="center" vertical="center" textRotation="90" wrapText="1"/>
    </xf>
    <xf numFmtId="2" fontId="1" fillId="9" borderId="4" xfId="9" applyNumberFormat="1" applyBorder="1" applyAlignment="1">
      <alignment horizontal="center" vertical="center" textRotation="90" wrapText="1"/>
    </xf>
    <xf numFmtId="2" fontId="1" fillId="12" borderId="4" xfId="12" applyNumberFormat="1" applyBorder="1" applyAlignment="1">
      <alignment horizontal="center" vertical="center" textRotation="90"/>
    </xf>
    <xf numFmtId="1" fontId="1" fillId="12" borderId="4" xfId="12" applyNumberFormat="1" applyBorder="1" applyAlignment="1">
      <alignment horizontal="center" vertical="center" textRotation="90" wrapText="1"/>
    </xf>
    <xf numFmtId="2" fontId="1" fillId="12" borderId="4" xfId="12" applyNumberFormat="1" applyBorder="1" applyAlignment="1">
      <alignment horizontal="center" vertical="center" textRotation="90" wrapText="1"/>
    </xf>
    <xf numFmtId="2" fontId="13" fillId="4" borderId="4" xfId="4" applyNumberFormat="1" applyFont="1" applyBorder="1" applyAlignment="1">
      <alignment horizontal="center" vertical="center" textRotation="90" wrapText="1"/>
    </xf>
    <xf numFmtId="1" fontId="14" fillId="5" borderId="5" xfId="5" applyNumberFormat="1" applyFont="1" applyBorder="1" applyAlignment="1">
      <alignment horizontal="center" vertical="center" textRotation="90"/>
    </xf>
    <xf numFmtId="0" fontId="12" fillId="0" borderId="6" xfId="0" applyFont="1" applyFill="1" applyBorder="1" applyAlignment="1">
      <alignment horizontal="center" vertical="center" textRotation="90"/>
    </xf>
    <xf numFmtId="0" fontId="12" fillId="0" borderId="6" xfId="0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 textRotation="90" wrapText="1"/>
    </xf>
    <xf numFmtId="2" fontId="13" fillId="6" borderId="6" xfId="6" applyNumberFormat="1" applyFont="1" applyBorder="1" applyAlignment="1">
      <alignment horizontal="center" vertical="center" textRotation="90"/>
    </xf>
    <xf numFmtId="1" fontId="13" fillId="6" borderId="6" xfId="6" applyNumberFormat="1" applyFont="1" applyBorder="1" applyAlignment="1">
      <alignment horizontal="center" vertical="center" textRotation="90" wrapText="1"/>
    </xf>
    <xf numFmtId="0" fontId="13" fillId="6" borderId="6" xfId="6" applyNumberFormat="1" applyFont="1" applyBorder="1" applyAlignment="1">
      <alignment horizontal="center" vertical="center" textRotation="90" wrapText="1"/>
    </xf>
    <xf numFmtId="2" fontId="13" fillId="6" borderId="6" xfId="6" applyNumberFormat="1" applyFont="1" applyBorder="1" applyAlignment="1">
      <alignment horizontal="center" vertical="center" textRotation="90" wrapText="1"/>
    </xf>
    <xf numFmtId="2" fontId="1" fillId="7" borderId="6" xfId="7" applyNumberFormat="1" applyBorder="1" applyAlignment="1">
      <alignment horizontal="center" vertical="center" textRotation="90"/>
    </xf>
    <xf numFmtId="1" fontId="1" fillId="7" borderId="6" xfId="7" applyNumberFormat="1" applyBorder="1" applyAlignment="1">
      <alignment horizontal="center" vertical="center" textRotation="90" wrapText="1"/>
    </xf>
    <xf numFmtId="2" fontId="1" fillId="7" borderId="6" xfId="7" applyNumberFormat="1" applyBorder="1" applyAlignment="1">
      <alignment horizontal="center" vertical="center" textRotation="90" wrapText="1"/>
    </xf>
    <xf numFmtId="2" fontId="1" fillId="8" borderId="6" xfId="8" applyNumberFormat="1" applyBorder="1" applyAlignment="1">
      <alignment horizontal="center" vertical="center" textRotation="90"/>
    </xf>
    <xf numFmtId="1" fontId="1" fillId="8" borderId="6" xfId="8" applyNumberFormat="1" applyBorder="1" applyAlignment="1">
      <alignment horizontal="center" vertical="center" textRotation="90" wrapText="1"/>
    </xf>
    <xf numFmtId="2" fontId="1" fillId="8" borderId="6" xfId="8" applyNumberFormat="1" applyBorder="1" applyAlignment="1">
      <alignment horizontal="center" vertical="center" textRotation="90" wrapText="1"/>
    </xf>
    <xf numFmtId="2" fontId="1" fillId="10" borderId="6" xfId="10" applyNumberFormat="1" applyBorder="1" applyAlignment="1">
      <alignment horizontal="center" vertical="center" textRotation="90"/>
    </xf>
    <xf numFmtId="1" fontId="1" fillId="10" borderId="6" xfId="10" applyNumberFormat="1" applyBorder="1" applyAlignment="1">
      <alignment horizontal="center" vertical="center" textRotation="90" wrapText="1"/>
    </xf>
    <xf numFmtId="2" fontId="1" fillId="10" borderId="6" xfId="10" applyNumberFormat="1" applyBorder="1" applyAlignment="1">
      <alignment horizontal="center" vertical="center" textRotation="90" wrapText="1"/>
    </xf>
    <xf numFmtId="2" fontId="1" fillId="9" borderId="6" xfId="9" applyNumberFormat="1" applyBorder="1" applyAlignment="1">
      <alignment horizontal="center" vertical="center" textRotation="90"/>
    </xf>
    <xf numFmtId="1" fontId="1" fillId="9" borderId="6" xfId="9" applyNumberFormat="1" applyBorder="1" applyAlignment="1">
      <alignment horizontal="center" vertical="center" textRotation="90" wrapText="1"/>
    </xf>
    <xf numFmtId="2" fontId="1" fillId="9" borderId="6" xfId="9" applyNumberFormat="1" applyBorder="1" applyAlignment="1">
      <alignment horizontal="center" vertical="center" textRotation="90" wrapText="1"/>
    </xf>
    <xf numFmtId="2" fontId="1" fillId="12" borderId="6" xfId="12" applyNumberFormat="1" applyBorder="1" applyAlignment="1">
      <alignment horizontal="center" vertical="center" textRotation="90"/>
    </xf>
    <xf numFmtId="1" fontId="1" fillId="12" borderId="6" xfId="12" applyNumberFormat="1" applyBorder="1" applyAlignment="1">
      <alignment horizontal="center" vertical="center" textRotation="90" wrapText="1"/>
    </xf>
    <xf numFmtId="2" fontId="1" fillId="12" borderId="6" xfId="12" applyNumberFormat="1" applyBorder="1" applyAlignment="1">
      <alignment horizontal="center" vertical="center" textRotation="90" wrapText="1"/>
    </xf>
    <xf numFmtId="2" fontId="13" fillId="4" borderId="6" xfId="4" applyNumberFormat="1" applyFont="1" applyBorder="1" applyAlignment="1">
      <alignment horizontal="center" vertical="center" textRotation="90" wrapText="1"/>
    </xf>
    <xf numFmtId="1" fontId="14" fillId="5" borderId="6" xfId="5" applyNumberFormat="1" applyFont="1" applyBorder="1" applyAlignment="1">
      <alignment horizontal="center" vertical="center" textRotation="90"/>
    </xf>
    <xf numFmtId="1" fontId="0" fillId="0" borderId="7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2" fontId="1" fillId="6" borderId="8" xfId="6" applyNumberFormat="1" applyBorder="1" applyAlignment="1">
      <alignment horizontal="center" vertical="center"/>
    </xf>
    <xf numFmtId="0" fontId="1" fillId="6" borderId="7" xfId="6" applyNumberFormat="1" applyBorder="1" applyAlignment="1">
      <alignment horizontal="center" vertical="center"/>
    </xf>
    <xf numFmtId="1" fontId="1" fillId="6" borderId="7" xfId="6" applyNumberFormat="1" applyBorder="1" applyAlignment="1">
      <alignment horizontal="center" vertical="center"/>
    </xf>
    <xf numFmtId="2" fontId="1" fillId="6" borderId="7" xfId="6" applyNumberFormat="1" applyBorder="1" applyAlignment="1">
      <alignment horizontal="center" vertical="center"/>
    </xf>
    <xf numFmtId="165" fontId="1" fillId="6" borderId="7" xfId="6" applyNumberFormat="1" applyBorder="1" applyAlignment="1">
      <alignment horizontal="center" vertical="center"/>
    </xf>
    <xf numFmtId="2" fontId="1" fillId="7" borderId="8" xfId="7" applyNumberFormat="1" applyBorder="1" applyAlignment="1">
      <alignment horizontal="center" vertical="center"/>
    </xf>
    <xf numFmtId="0" fontId="1" fillId="7" borderId="7" xfId="7" applyNumberFormat="1" applyBorder="1" applyAlignment="1">
      <alignment horizontal="center" vertical="center"/>
    </xf>
    <xf numFmtId="1" fontId="1" fillId="7" borderId="7" xfId="7" applyNumberFormat="1" applyBorder="1" applyAlignment="1">
      <alignment horizontal="center" vertical="center"/>
    </xf>
    <xf numFmtId="2" fontId="1" fillId="7" borderId="7" xfId="7" applyNumberFormat="1" applyBorder="1" applyAlignment="1">
      <alignment horizontal="center" vertical="center"/>
    </xf>
    <xf numFmtId="165" fontId="1" fillId="7" borderId="7" xfId="7" applyNumberFormat="1" applyBorder="1" applyAlignment="1">
      <alignment horizontal="center" vertical="center"/>
    </xf>
    <xf numFmtId="2" fontId="1" fillId="8" borderId="8" xfId="8" applyNumberFormat="1" applyBorder="1" applyAlignment="1">
      <alignment horizontal="center" vertical="center"/>
    </xf>
    <xf numFmtId="0" fontId="1" fillId="8" borderId="7" xfId="8" applyNumberFormat="1" applyBorder="1" applyAlignment="1">
      <alignment horizontal="center" vertical="center"/>
    </xf>
    <xf numFmtId="1" fontId="1" fillId="8" borderId="7" xfId="8" applyNumberFormat="1" applyBorder="1" applyAlignment="1">
      <alignment horizontal="center" vertical="center"/>
    </xf>
    <xf numFmtId="2" fontId="1" fillId="8" borderId="7" xfId="8" applyNumberFormat="1" applyBorder="1" applyAlignment="1">
      <alignment horizontal="center" vertical="center"/>
    </xf>
    <xf numFmtId="165" fontId="1" fillId="8" borderId="7" xfId="8" applyNumberFormat="1" applyBorder="1" applyAlignment="1">
      <alignment horizontal="center" vertical="center"/>
    </xf>
    <xf numFmtId="2" fontId="1" fillId="10" borderId="8" xfId="10" applyNumberFormat="1" applyBorder="1" applyAlignment="1">
      <alignment horizontal="center" vertical="center"/>
    </xf>
    <xf numFmtId="0" fontId="1" fillId="10" borderId="7" xfId="10" applyNumberFormat="1" applyBorder="1" applyAlignment="1">
      <alignment horizontal="center" vertical="center"/>
    </xf>
    <xf numFmtId="1" fontId="1" fillId="10" borderId="7" xfId="10" applyNumberFormat="1" applyBorder="1" applyAlignment="1">
      <alignment horizontal="center" vertical="center"/>
    </xf>
    <xf numFmtId="2" fontId="1" fillId="10" borderId="7" xfId="10" applyNumberFormat="1" applyBorder="1" applyAlignment="1">
      <alignment horizontal="center" vertical="center"/>
    </xf>
    <xf numFmtId="165" fontId="1" fillId="10" borderId="7" xfId="10" applyNumberFormat="1" applyBorder="1" applyAlignment="1">
      <alignment horizontal="center" vertical="center"/>
    </xf>
    <xf numFmtId="2" fontId="1" fillId="9" borderId="8" xfId="9" applyNumberFormat="1" applyBorder="1" applyAlignment="1">
      <alignment horizontal="center" vertical="center"/>
    </xf>
    <xf numFmtId="0" fontId="1" fillId="9" borderId="7" xfId="9" applyNumberFormat="1" applyBorder="1" applyAlignment="1">
      <alignment horizontal="center" vertical="center"/>
    </xf>
    <xf numFmtId="1" fontId="1" fillId="9" borderId="7" xfId="9" applyNumberFormat="1" applyBorder="1" applyAlignment="1">
      <alignment horizontal="center" vertical="center"/>
    </xf>
    <xf numFmtId="2" fontId="1" fillId="9" borderId="7" xfId="9" applyNumberFormat="1" applyBorder="1" applyAlignment="1">
      <alignment horizontal="center" vertical="center"/>
    </xf>
    <xf numFmtId="165" fontId="1" fillId="9" borderId="7" xfId="9" applyNumberFormat="1" applyBorder="1" applyAlignment="1">
      <alignment horizontal="center" vertical="center"/>
    </xf>
    <xf numFmtId="2" fontId="1" fillId="12" borderId="8" xfId="12" applyNumberFormat="1" applyBorder="1" applyAlignment="1">
      <alignment horizontal="center" vertical="center"/>
    </xf>
    <xf numFmtId="0" fontId="1" fillId="12" borderId="7" xfId="12" applyNumberFormat="1" applyBorder="1" applyAlignment="1">
      <alignment horizontal="center" vertical="center"/>
    </xf>
    <xf numFmtId="1" fontId="1" fillId="12" borderId="7" xfId="12" applyNumberFormat="1" applyBorder="1" applyAlignment="1">
      <alignment horizontal="center" vertical="center"/>
    </xf>
    <xf numFmtId="2" fontId="1" fillId="12" borderId="7" xfId="12" applyNumberFormat="1" applyBorder="1" applyAlignment="1">
      <alignment horizontal="center" vertical="center"/>
    </xf>
    <xf numFmtId="165" fontId="1" fillId="12" borderId="7" xfId="12" applyNumberFormat="1" applyBorder="1" applyAlignment="1">
      <alignment horizontal="center" vertical="center"/>
    </xf>
    <xf numFmtId="165" fontId="4" fillId="4" borderId="7" xfId="4" applyNumberFormat="1" applyBorder="1" applyAlignment="1">
      <alignment horizontal="center" vertical="center"/>
    </xf>
    <xf numFmtId="0" fontId="11" fillId="5" borderId="7" xfId="5" applyFont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165" fontId="4" fillId="4" borderId="8" xfId="4" applyNumberFormat="1" applyBorder="1" applyAlignment="1">
      <alignment horizontal="center" vertical="center"/>
    </xf>
    <xf numFmtId="0" fontId="11" fillId="5" borderId="8" xfId="5" applyFont="1" applyBorder="1" applyAlignment="1">
      <alignment horizontal="center" vertical="center"/>
    </xf>
    <xf numFmtId="0" fontId="3" fillId="3" borderId="9" xfId="3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" fontId="2" fillId="2" borderId="10" xfId="2" applyNumberFormat="1" applyBorder="1" applyAlignment="1">
      <alignment horizontal="center" vertical="center"/>
    </xf>
    <xf numFmtId="0" fontId="15" fillId="4" borderId="9" xfId="4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16" fillId="3" borderId="9" xfId="3" applyFont="1" applyBorder="1" applyAlignment="1">
      <alignment horizontal="center" vertical="center" textRotation="90"/>
    </xf>
    <xf numFmtId="0" fontId="17" fillId="0" borderId="9" xfId="0" applyFont="1" applyBorder="1" applyAlignment="1">
      <alignment horizontal="center" vertical="center"/>
    </xf>
    <xf numFmtId="1" fontId="19" fillId="2" borderId="10" xfId="2" applyNumberFormat="1" applyFont="1" applyBorder="1" applyAlignment="1">
      <alignment horizontal="center" vertical="center" textRotation="90"/>
    </xf>
    <xf numFmtId="1" fontId="10" fillId="4" borderId="9" xfId="4" applyNumberFormat="1" applyFont="1" applyBorder="1" applyAlignment="1">
      <alignment horizontal="center" vertical="center" textRotation="90"/>
    </xf>
    <xf numFmtId="1" fontId="7" fillId="0" borderId="11" xfId="0" applyNumberFormat="1" applyFont="1" applyBorder="1" applyAlignment="1">
      <alignment horizontal="center" textRotation="90"/>
    </xf>
    <xf numFmtId="0" fontId="3" fillId="3" borderId="9" xfId="3" applyBorder="1" applyAlignment="1">
      <alignment horizontal="center" vertical="center" textRotation="90"/>
    </xf>
    <xf numFmtId="1" fontId="2" fillId="2" borderId="10" xfId="2" applyNumberFormat="1" applyBorder="1" applyAlignment="1">
      <alignment horizontal="center" vertical="center" textRotation="90"/>
    </xf>
    <xf numFmtId="1" fontId="15" fillId="4" borderId="9" xfId="4" applyNumberFormat="1" applyFont="1" applyBorder="1" applyAlignment="1">
      <alignment horizontal="center" vertical="center" textRotation="90"/>
    </xf>
    <xf numFmtId="1" fontId="7" fillId="0" borderId="12" xfId="0" applyNumberFormat="1" applyFont="1" applyBorder="1" applyAlignment="1">
      <alignment horizontal="center" textRotation="90"/>
    </xf>
    <xf numFmtId="0" fontId="3" fillId="3" borderId="13" xfId="3" applyBorder="1" applyAlignment="1">
      <alignment horizontal="center"/>
    </xf>
    <xf numFmtId="0" fontId="0" fillId="0" borderId="13" xfId="0" applyBorder="1"/>
    <xf numFmtId="1" fontId="2" fillId="2" borderId="14" xfId="2" applyNumberFormat="1" applyBorder="1" applyAlignment="1">
      <alignment horizontal="center"/>
    </xf>
    <xf numFmtId="0" fontId="15" fillId="4" borderId="15" xfId="4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3" fillId="3" borderId="6" xfId="3" applyBorder="1" applyAlignment="1">
      <alignment horizontal="center"/>
    </xf>
    <xf numFmtId="1" fontId="2" fillId="2" borderId="16" xfId="2" applyNumberFormat="1" applyBorder="1" applyAlignment="1">
      <alignment horizontal="center"/>
    </xf>
    <xf numFmtId="0" fontId="15" fillId="4" borderId="17" xfId="4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6" xfId="0" applyBorder="1"/>
    <xf numFmtId="0" fontId="7" fillId="0" borderId="6" xfId="0" applyFont="1" applyBorder="1" applyAlignment="1">
      <alignment horizontal="center" vertical="center"/>
    </xf>
    <xf numFmtId="1" fontId="0" fillId="0" borderId="19" xfId="0" applyNumberFormat="1" applyBorder="1" applyAlignment="1">
      <alignment vertical="center"/>
    </xf>
    <xf numFmtId="0" fontId="7" fillId="0" borderId="9" xfId="0" applyFont="1" applyBorder="1" applyAlignment="1">
      <alignment horizontal="center" vertical="center" textRotation="90" wrapText="1"/>
    </xf>
    <xf numFmtId="0" fontId="1" fillId="12" borderId="9" xfId="12" applyBorder="1" applyAlignment="1">
      <alignment horizontal="center" vertical="center"/>
    </xf>
    <xf numFmtId="1" fontId="1" fillId="7" borderId="21" xfId="7" applyNumberFormat="1" applyBorder="1" applyAlignment="1">
      <alignment horizontal="center" vertical="center"/>
    </xf>
    <xf numFmtId="1" fontId="1" fillId="7" borderId="9" xfId="7" applyNumberFormat="1" applyBorder="1" applyAlignment="1">
      <alignment horizontal="center" vertical="center"/>
    </xf>
    <xf numFmtId="1" fontId="1" fillId="8" borderId="10" xfId="8" applyNumberFormat="1" applyBorder="1" applyAlignment="1">
      <alignment horizontal="center" vertical="center" wrapText="1" shrinkToFit="1"/>
    </xf>
    <xf numFmtId="1" fontId="20" fillId="5" borderId="9" xfId="5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12" borderId="9" xfId="12" applyBorder="1" applyAlignment="1">
      <alignment horizontal="left" vertical="center"/>
    </xf>
    <xf numFmtId="1" fontId="1" fillId="7" borderId="22" xfId="7" applyNumberFormat="1" applyBorder="1" applyAlignment="1">
      <alignment horizontal="center" vertical="center"/>
    </xf>
    <xf numFmtId="1" fontId="1" fillId="7" borderId="13" xfId="7" applyNumberFormat="1" applyBorder="1" applyAlignment="1">
      <alignment horizontal="center" vertical="center"/>
    </xf>
    <xf numFmtId="1" fontId="1" fillId="8" borderId="14" xfId="8" applyNumberFormat="1" applyBorder="1" applyAlignment="1">
      <alignment horizontal="center" vertical="center" wrapText="1" shrinkToFit="1"/>
    </xf>
    <xf numFmtId="1" fontId="20" fillId="5" borderId="23" xfId="5" applyNumberFormat="1" applyFont="1" applyBorder="1" applyAlignment="1">
      <alignment horizontal="center" vertical="center" textRotation="90" wrapText="1"/>
    </xf>
    <xf numFmtId="0" fontId="0" fillId="0" borderId="9" xfId="0" applyFont="1" applyBorder="1" applyAlignment="1">
      <alignment horizontal="center" vertical="center"/>
    </xf>
    <xf numFmtId="1" fontId="1" fillId="7" borderId="24" xfId="7" applyNumberFormat="1" applyBorder="1" applyAlignment="1">
      <alignment horizontal="center"/>
    </xf>
    <xf numFmtId="1" fontId="1" fillId="7" borderId="6" xfId="7" applyNumberFormat="1" applyBorder="1"/>
    <xf numFmtId="1" fontId="1" fillId="7" borderId="6" xfId="7" applyNumberFormat="1" applyBorder="1" applyAlignment="1">
      <alignment horizontal="center"/>
    </xf>
    <xf numFmtId="1" fontId="1" fillId="8" borderId="16" xfId="8" applyNumberFormat="1" applyBorder="1" applyAlignment="1">
      <alignment horizontal="center" vertical="center"/>
    </xf>
    <xf numFmtId="0" fontId="11" fillId="5" borderId="25" xfId="5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1" fillId="13" borderId="32" xfId="0" applyFont="1" applyFill="1" applyBorder="1" applyAlignment="1">
      <alignment horizontal="center" vertical="center"/>
    </xf>
    <xf numFmtId="0" fontId="22" fillId="13" borderId="3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13" borderId="33" xfId="0" applyFont="1" applyFill="1" applyBorder="1" applyAlignment="1">
      <alignment horizontal="center" vertical="center"/>
    </xf>
    <xf numFmtId="0" fontId="23" fillId="13" borderId="32" xfId="0" applyFont="1" applyFill="1" applyBorder="1" applyAlignment="1">
      <alignment horizontal="center" vertical="center"/>
    </xf>
    <xf numFmtId="0" fontId="21" fillId="13" borderId="34" xfId="0" applyFont="1" applyFill="1" applyBorder="1" applyAlignment="1">
      <alignment horizontal="center" vertical="center"/>
    </xf>
    <xf numFmtId="0" fontId="24" fillId="13" borderId="32" xfId="0" applyFont="1" applyFill="1" applyBorder="1" applyAlignment="1">
      <alignment horizontal="center" vertical="center"/>
    </xf>
    <xf numFmtId="0" fontId="22" fillId="13" borderId="30" xfId="0" applyFont="1" applyFill="1" applyBorder="1" applyAlignment="1">
      <alignment horizontal="center" vertical="center"/>
    </xf>
    <xf numFmtId="0" fontId="25" fillId="14" borderId="32" xfId="0" applyFont="1" applyFill="1" applyBorder="1" applyAlignment="1">
      <alignment horizontal="center" vertical="center"/>
    </xf>
    <xf numFmtId="0" fontId="0" fillId="14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5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16" borderId="32" xfId="0" applyFill="1" applyBorder="1" applyAlignment="1">
      <alignment horizontal="center" vertical="center"/>
    </xf>
    <xf numFmtId="0" fontId="0" fillId="17" borderId="32" xfId="0" applyFill="1" applyBorder="1" applyAlignment="1">
      <alignment horizontal="center" vertical="center"/>
    </xf>
    <xf numFmtId="0" fontId="0" fillId="18" borderId="32" xfId="0" applyFill="1" applyBorder="1" applyAlignment="1">
      <alignment horizontal="center" vertical="center"/>
    </xf>
    <xf numFmtId="0" fontId="0" fillId="19" borderId="32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12" borderId="9" xfId="12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11" fillId="0" borderId="7" xfId="1" applyNumberFormat="1" applyFont="1" applyFill="1" applyBorder="1" applyAlignment="1" applyProtection="1">
      <alignment horizontal="center" vertical="center"/>
    </xf>
    <xf numFmtId="164" fontId="11" fillId="0" borderId="8" xfId="1" applyNumberFormat="1" applyFont="1" applyFill="1" applyBorder="1" applyAlignment="1" applyProtection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7" xfId="0" applyFont="1" applyFill="1" applyBorder="1" applyAlignment="1">
      <alignment horizontal="left" vertical="center"/>
    </xf>
    <xf numFmtId="1" fontId="26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27" fillId="0" borderId="8" xfId="0" applyNumberFormat="1" applyFont="1" applyFill="1" applyBorder="1" applyAlignment="1">
      <alignment horizontal="center" vertical="center"/>
    </xf>
    <xf numFmtId="1" fontId="8" fillId="12" borderId="2" xfId="12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8" fillId="6" borderId="2" xfId="6" applyNumberFormat="1" applyFont="1" applyBorder="1" applyAlignment="1">
      <alignment horizontal="center" vertical="center"/>
    </xf>
    <xf numFmtId="1" fontId="8" fillId="7" borderId="2" xfId="7" applyNumberFormat="1" applyFont="1" applyBorder="1" applyAlignment="1">
      <alignment horizontal="center" vertical="center"/>
    </xf>
    <xf numFmtId="1" fontId="8" fillId="8" borderId="2" xfId="8" applyNumberFormat="1" applyFont="1" applyBorder="1" applyAlignment="1">
      <alignment horizontal="center" vertical="center"/>
    </xf>
    <xf numFmtId="1" fontId="8" fillId="11" borderId="2" xfId="11" applyNumberFormat="1" applyFont="1" applyBorder="1" applyAlignment="1">
      <alignment horizontal="center" vertical="center"/>
    </xf>
    <xf numFmtId="1" fontId="8" fillId="9" borderId="2" xfId="9" applyNumberFormat="1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</cellXfs>
  <cellStyles count="13">
    <cellStyle name="20 % – Zvýraznění1" xfId="6" builtinId="30"/>
    <cellStyle name="20 % – Zvýraznění2" xfId="7" builtinId="34"/>
    <cellStyle name="20 % – Zvýraznění3" xfId="8" builtinId="38"/>
    <cellStyle name="20 % – Zvýraznění4" xfId="9" builtinId="42"/>
    <cellStyle name="20 % – Zvýraznění5" xfId="10" builtinId="46"/>
    <cellStyle name="20 % – Zvýraznění6" xfId="12" builtinId="50"/>
    <cellStyle name="40 % – Zvýraznění5" xfId="11" builtinId="47"/>
    <cellStyle name="Chybně" xfId="3" builtinId="27"/>
    <cellStyle name="Měna" xfId="1" builtinId="4"/>
    <cellStyle name="Neutrální" xfId="4" builtinId="28"/>
    <cellStyle name="Normální" xfId="0" builtinId="0"/>
    <cellStyle name="Poznámka" xfId="5" builtinId="10"/>
    <cellStyle name="Správně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K%20LI&#353;ov%20z&#225;vody%20pu&#353;ka%20v&#353;eobecn&#2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ční listina vojenská KOPI"/>
      <sheetName val="Presenční western KOPITO"/>
      <sheetName val="stage kopito"/>
      <sheetName val="kopito broky"/>
      <sheetName val="kopito terče"/>
      <sheetName val="Presenční listina vojenská pušk"/>
      <sheetName val="výsledky VP"/>
      <sheetName val="A"/>
      <sheetName val="B1"/>
      <sheetName val="B2"/>
      <sheetName val="C"/>
      <sheetName val="D1"/>
      <sheetName val="E1"/>
      <sheetName val="Presenční listina 22cítka"/>
      <sheetName val="výsledky 22c"/>
      <sheetName val="MaO"/>
      <sheetName val="Presenční listina Rasken"/>
      <sheetName val="K"/>
      <sheetName val="MM"/>
      <sheetName val="Holuby"/>
      <sheetName val="TROJBOJ"/>
      <sheetName val="Krocan"/>
      <sheetName val="Kamzík"/>
      <sheetName val="srnec"/>
      <sheetName val="liška"/>
      <sheetName val="výsledky"/>
      <sheetName val="Presenční listina western"/>
      <sheetName val="výsledky WEST"/>
      <sheetName val="lov husy broky"/>
      <sheetName val="lov krocana 50m"/>
      <sheetName val="lov  bizona 100m"/>
      <sheetName val="D"/>
      <sheetName val="T"/>
      <sheetName val="LT"/>
      <sheetName val="J"/>
      <sheetName val="G"/>
      <sheetName val="S"/>
      <sheetName val="SS"/>
      <sheetName val="ES"/>
      <sheetName val="W"/>
      <sheetName val="CC"/>
      <sheetName val="FCG"/>
      <sheetName val="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4">
          <cell r="B4" t="str">
            <v>Veselý Miroslav</v>
          </cell>
          <cell r="W4" t="str">
            <v/>
          </cell>
          <cell r="Y4" t="str">
            <v/>
          </cell>
        </row>
        <row r="5">
          <cell r="B5" t="str">
            <v>GALAPETR- Viktora Fr.</v>
          </cell>
          <cell r="W5" t="str">
            <v/>
          </cell>
        </row>
        <row r="6">
          <cell r="B6" t="str">
            <v>Viktora Vojta</v>
          </cell>
          <cell r="W6" t="str">
            <v/>
          </cell>
        </row>
        <row r="7">
          <cell r="B7" t="str">
            <v>CaRlos Pecos- Trávníček Petr</v>
          </cell>
          <cell r="W7" t="str">
            <v/>
          </cell>
        </row>
      </sheetData>
      <sheetData sheetId="27" refreshError="1"/>
      <sheetData sheetId="28" refreshError="1">
        <row r="7">
          <cell r="B7" t="str">
            <v/>
          </cell>
        </row>
      </sheetData>
      <sheetData sheetId="29" refreshError="1"/>
      <sheetData sheetId="30" refreshError="1">
        <row r="4">
          <cell r="B4" t="str">
            <v>Colonel - Janžura Jiří</v>
          </cell>
          <cell r="I4">
            <v>70</v>
          </cell>
        </row>
        <row r="5">
          <cell r="B5" t="str">
            <v>Kočí Josef</v>
          </cell>
          <cell r="I5">
            <v>61</v>
          </cell>
        </row>
        <row r="6">
          <cell r="B6" t="str">
            <v>Přeučil Josef - Sherman</v>
          </cell>
          <cell r="I6">
            <v>55</v>
          </cell>
        </row>
        <row r="7">
          <cell r="B7" t="str">
            <v>Kučera Michal-Šotavowačhi</v>
          </cell>
          <cell r="I7">
            <v>27</v>
          </cell>
        </row>
        <row r="8">
          <cell r="B8" t="str">
            <v>Homer - Michálek Jiří</v>
          </cell>
          <cell r="I8">
            <v>25</v>
          </cell>
        </row>
        <row r="9">
          <cell r="B9" t="str">
            <v>Schrötter Petr</v>
          </cell>
          <cell r="I9">
            <v>3</v>
          </cell>
        </row>
        <row r="10">
          <cell r="B10" t="str">
            <v>Zig - Herzig Václav</v>
          </cell>
          <cell r="I10">
            <v>1</v>
          </cell>
        </row>
        <row r="11">
          <cell r="I11">
            <v>0</v>
          </cell>
        </row>
        <row r="12">
          <cell r="I12">
            <v>0</v>
          </cell>
        </row>
        <row r="13">
          <cell r="B13" t="str">
            <v/>
          </cell>
          <cell r="I13">
            <v>0</v>
          </cell>
        </row>
        <row r="18">
          <cell r="B18" t="str">
            <v>Cowboy Bashi - Žaloudek Martin</v>
          </cell>
        </row>
      </sheetData>
      <sheetData sheetId="31" refreshError="1">
        <row r="4">
          <cell r="B4" t="str">
            <v>Elise Horne- Papáček Václav</v>
          </cell>
          <cell r="BA4">
            <v>296.98</v>
          </cell>
        </row>
        <row r="5">
          <cell r="B5" t="str">
            <v>Zig - Herzig Václav</v>
          </cell>
          <cell r="BA5">
            <v>262.71999999999997</v>
          </cell>
        </row>
        <row r="6">
          <cell r="B6" t="str">
            <v>Kopecký Milan</v>
          </cell>
          <cell r="BA6">
            <v>208.55</v>
          </cell>
        </row>
        <row r="7">
          <cell r="B7" t="str">
            <v>Kid - Holý Martin</v>
          </cell>
          <cell r="BA7">
            <v>194.75</v>
          </cell>
        </row>
        <row r="8">
          <cell r="B8" t="str">
            <v>Šedý Vlk - Šmíd Milan</v>
          </cell>
          <cell r="BA8">
            <v>152.51000000000002</v>
          </cell>
        </row>
        <row r="9">
          <cell r="B9" t="str">
            <v/>
          </cell>
          <cell r="BA9">
            <v>0</v>
          </cell>
        </row>
        <row r="10">
          <cell r="B10" t="str">
            <v/>
          </cell>
          <cell r="BA10">
            <v>0</v>
          </cell>
        </row>
        <row r="11">
          <cell r="B11" t="str">
            <v/>
          </cell>
          <cell r="BA11">
            <v>0</v>
          </cell>
        </row>
        <row r="12">
          <cell r="B12" t="str">
            <v/>
          </cell>
          <cell r="BA12">
            <v>0</v>
          </cell>
        </row>
        <row r="13">
          <cell r="B13" t="str">
            <v/>
          </cell>
          <cell r="BA13">
            <v>0</v>
          </cell>
        </row>
      </sheetData>
      <sheetData sheetId="32" refreshError="1">
        <row r="4">
          <cell r="B4" t="str">
            <v>Cowboy Bashi - Žaloudek Martin</v>
          </cell>
          <cell r="BA4">
            <v>300</v>
          </cell>
        </row>
        <row r="5">
          <cell r="B5" t="str">
            <v/>
          </cell>
          <cell r="BA5">
            <v>0</v>
          </cell>
        </row>
        <row r="6">
          <cell r="B6" t="str">
            <v/>
          </cell>
          <cell r="BA6">
            <v>0</v>
          </cell>
        </row>
        <row r="7">
          <cell r="B7" t="str">
            <v/>
          </cell>
          <cell r="BA7">
            <v>0</v>
          </cell>
        </row>
        <row r="8">
          <cell r="B8" t="str">
            <v/>
          </cell>
          <cell r="BA8">
            <v>0</v>
          </cell>
        </row>
        <row r="9">
          <cell r="B9" t="str">
            <v/>
          </cell>
          <cell r="BA9">
            <v>0</v>
          </cell>
        </row>
        <row r="10">
          <cell r="B10" t="str">
            <v/>
          </cell>
          <cell r="BA10">
            <v>0</v>
          </cell>
        </row>
        <row r="11">
          <cell r="B11" t="str">
            <v/>
          </cell>
          <cell r="BA11">
            <v>0</v>
          </cell>
        </row>
        <row r="12">
          <cell r="B12" t="str">
            <v/>
          </cell>
          <cell r="BA12">
            <v>0</v>
          </cell>
        </row>
        <row r="13">
          <cell r="B13" t="str">
            <v/>
          </cell>
          <cell r="BA13">
            <v>0</v>
          </cell>
        </row>
      </sheetData>
      <sheetData sheetId="33" refreshError="1">
        <row r="4">
          <cell r="B4" t="str">
            <v>Pedro - Karas Petr</v>
          </cell>
          <cell r="BA4">
            <v>293.89</v>
          </cell>
        </row>
        <row r="5">
          <cell r="B5" t="str">
            <v>Přeučil Josef - Sherman</v>
          </cell>
          <cell r="BA5">
            <v>277.44</v>
          </cell>
        </row>
        <row r="6">
          <cell r="B6" t="str">
            <v>Homer - Michálek Jiří</v>
          </cell>
          <cell r="BA6">
            <v>217.70000000000002</v>
          </cell>
        </row>
        <row r="7">
          <cell r="B7" t="str">
            <v>Kašpar Jiří</v>
          </cell>
          <cell r="BA7">
            <v>213.45</v>
          </cell>
        </row>
        <row r="8">
          <cell r="B8" t="str">
            <v>Big Bison- Hlas Jan</v>
          </cell>
          <cell r="BA8">
            <v>210.64000000000004</v>
          </cell>
        </row>
        <row r="9">
          <cell r="B9" t="str">
            <v>DikVud- Trávníček Aleš</v>
          </cell>
          <cell r="BA9">
            <v>182.98000000000002</v>
          </cell>
        </row>
        <row r="10">
          <cell r="B10" t="str">
            <v>V áclav Pittr</v>
          </cell>
          <cell r="BA10">
            <v>168.10999999999999</v>
          </cell>
        </row>
        <row r="11">
          <cell r="B11" t="str">
            <v>GALAPETR- Viktora Fr.</v>
          </cell>
          <cell r="BA11">
            <v>141.71</v>
          </cell>
        </row>
        <row r="12">
          <cell r="B12" t="str">
            <v>Dvořák Jan</v>
          </cell>
          <cell r="BA12">
            <v>140.45999999999998</v>
          </cell>
        </row>
        <row r="13">
          <cell r="B13" t="str">
            <v>Monty - Barvínek Michal</v>
          </cell>
          <cell r="BA13">
            <v>115.09</v>
          </cell>
        </row>
      </sheetData>
      <sheetData sheetId="34" refreshError="1">
        <row r="4">
          <cell r="B4" t="str">
            <v>Viktora Vojta</v>
          </cell>
          <cell r="BA4">
            <v>277.25</v>
          </cell>
        </row>
        <row r="5">
          <cell r="B5" t="str">
            <v>Elizabeth Rose - Papáčková</v>
          </cell>
          <cell r="BA5">
            <v>257.88</v>
          </cell>
        </row>
        <row r="6">
          <cell r="B6" t="str">
            <v/>
          </cell>
          <cell r="BA6">
            <v>0</v>
          </cell>
        </row>
        <row r="7">
          <cell r="B7" t="str">
            <v/>
          </cell>
          <cell r="BA7">
            <v>0</v>
          </cell>
        </row>
        <row r="8">
          <cell r="B8" t="str">
            <v/>
          </cell>
          <cell r="BA8">
            <v>0</v>
          </cell>
        </row>
        <row r="9">
          <cell r="B9" t="str">
            <v/>
          </cell>
          <cell r="BA9">
            <v>0</v>
          </cell>
        </row>
        <row r="10">
          <cell r="B10" t="str">
            <v/>
          </cell>
          <cell r="BA10">
            <v>0</v>
          </cell>
        </row>
        <row r="11">
          <cell r="B11" t="str">
            <v/>
          </cell>
          <cell r="BA11">
            <v>0</v>
          </cell>
        </row>
        <row r="12">
          <cell r="B12" t="str">
            <v/>
          </cell>
          <cell r="BA12">
            <v>0</v>
          </cell>
        </row>
        <row r="13">
          <cell r="B13" t="str">
            <v/>
          </cell>
          <cell r="BA13">
            <v>0</v>
          </cell>
        </row>
      </sheetData>
      <sheetData sheetId="35" refreshError="1">
        <row r="4">
          <cell r="B4" t="str">
            <v>John- Šípal Jan</v>
          </cell>
          <cell r="BA4">
            <v>291.8</v>
          </cell>
        </row>
        <row r="5">
          <cell r="B5" t="str">
            <v>Kučera Michal-Šotavowačhi</v>
          </cell>
          <cell r="BA5">
            <v>228.83</v>
          </cell>
        </row>
        <row r="6">
          <cell r="B6" t="str">
            <v>Tomášek Karel- Kadlos Gaučos</v>
          </cell>
          <cell r="BA6">
            <v>227.76999999999998</v>
          </cell>
        </row>
        <row r="7">
          <cell r="B7" t="str">
            <v>Bukovjan Václav</v>
          </cell>
          <cell r="BA7">
            <v>209.08</v>
          </cell>
        </row>
        <row r="8">
          <cell r="B8" t="str">
            <v>Brabec Karel Cadlos delavila</v>
          </cell>
          <cell r="BA8">
            <v>190.09999999999997</v>
          </cell>
        </row>
        <row r="9">
          <cell r="B9" t="str">
            <v>Chose Calamity Men - Mihola josef</v>
          </cell>
          <cell r="BA9">
            <v>189.53999999999996</v>
          </cell>
        </row>
        <row r="10">
          <cell r="B10" t="str">
            <v>Waspanla - Břečka Ivan</v>
          </cell>
          <cell r="BA10">
            <v>158.56</v>
          </cell>
        </row>
        <row r="11">
          <cell r="B11" t="str">
            <v/>
          </cell>
          <cell r="BA11">
            <v>0</v>
          </cell>
        </row>
        <row r="12">
          <cell r="B12" t="str">
            <v/>
          </cell>
          <cell r="BA12">
            <v>0</v>
          </cell>
        </row>
        <row r="13">
          <cell r="B13" t="str">
            <v/>
          </cell>
          <cell r="BA13">
            <v>0</v>
          </cell>
        </row>
      </sheetData>
      <sheetData sheetId="36" refreshError="1">
        <row r="4">
          <cell r="B4" t="str">
            <v>Kočí Josef</v>
          </cell>
          <cell r="BA4">
            <v>300</v>
          </cell>
        </row>
        <row r="5">
          <cell r="B5" t="str">
            <v>Joe Loko - Pikal Petr</v>
          </cell>
          <cell r="BA5">
            <v>205.11</v>
          </cell>
        </row>
        <row r="6">
          <cell r="B6" t="str">
            <v/>
          </cell>
          <cell r="BA6">
            <v>0</v>
          </cell>
        </row>
        <row r="7">
          <cell r="B7" t="str">
            <v/>
          </cell>
          <cell r="BA7">
            <v>0</v>
          </cell>
        </row>
        <row r="8">
          <cell r="B8" t="str">
            <v/>
          </cell>
          <cell r="BA8">
            <v>0</v>
          </cell>
        </row>
        <row r="9">
          <cell r="B9" t="str">
            <v/>
          </cell>
          <cell r="BA9">
            <v>0</v>
          </cell>
        </row>
        <row r="10">
          <cell r="B10" t="str">
            <v/>
          </cell>
          <cell r="BA10">
            <v>0</v>
          </cell>
        </row>
        <row r="11">
          <cell r="B11" t="str">
            <v/>
          </cell>
          <cell r="BA11">
            <v>0</v>
          </cell>
        </row>
        <row r="12">
          <cell r="B12" t="str">
            <v/>
          </cell>
          <cell r="BA12">
            <v>0</v>
          </cell>
        </row>
        <row r="13">
          <cell r="B13" t="str">
            <v/>
          </cell>
          <cell r="BA13">
            <v>0</v>
          </cell>
        </row>
      </sheetData>
      <sheetData sheetId="37" refreshError="1">
        <row r="4">
          <cell r="B4" t="str">
            <v>Colonel - Janžura Jiří</v>
          </cell>
          <cell r="BA4">
            <v>300</v>
          </cell>
        </row>
        <row r="5">
          <cell r="B5" t="str">
            <v>Augusta Pavel</v>
          </cell>
          <cell r="BA5">
            <v>193.79000000000002</v>
          </cell>
        </row>
        <row r="6">
          <cell r="B6" t="str">
            <v>Schrötter Petr</v>
          </cell>
          <cell r="BA6">
            <v>188.63000000000002</v>
          </cell>
        </row>
        <row r="7">
          <cell r="B7" t="str">
            <v>Kovář Václav</v>
          </cell>
          <cell r="BA7">
            <v>181.48</v>
          </cell>
        </row>
        <row r="8">
          <cell r="B8" t="str">
            <v>Kredvík Miroslav -Myrda</v>
          </cell>
          <cell r="BA8">
            <v>178.45000000000002</v>
          </cell>
        </row>
        <row r="9">
          <cell r="B9" t="str">
            <v>Veselý Miroslav</v>
          </cell>
          <cell r="BA9">
            <v>158.34</v>
          </cell>
        </row>
        <row r="10">
          <cell r="B10" t="str">
            <v>CaRlos Pecos- Trávníček Petr</v>
          </cell>
          <cell r="BA10">
            <v>130.05999999999997</v>
          </cell>
        </row>
        <row r="11">
          <cell r="B11" t="str">
            <v/>
          </cell>
          <cell r="BA11">
            <v>0</v>
          </cell>
        </row>
        <row r="12">
          <cell r="B12" t="str">
            <v>Viktora Vojta</v>
          </cell>
          <cell r="BA12">
            <v>0</v>
          </cell>
        </row>
        <row r="13">
          <cell r="B13" t="str">
            <v/>
          </cell>
          <cell r="BA13">
            <v>0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"/>
  <sheetViews>
    <sheetView workbookViewId="0">
      <selection activeCell="F32" sqref="F32"/>
    </sheetView>
  </sheetViews>
  <sheetFormatPr defaultRowHeight="15" x14ac:dyDescent="0.25"/>
  <cols>
    <col min="2" max="2" width="20.7109375" customWidth="1"/>
    <col min="3" max="3" width="20.85546875" customWidth="1"/>
  </cols>
  <sheetData>
    <row r="1" spans="1:43" ht="16.5" thickBot="1" x14ac:dyDescent="0.3">
      <c r="A1" s="185" t="s">
        <v>117</v>
      </c>
      <c r="B1" s="185"/>
      <c r="C1" s="174"/>
      <c r="D1" s="175"/>
      <c r="E1" s="1"/>
      <c r="F1" s="1"/>
      <c r="G1" s="1"/>
      <c r="H1" s="186" t="s">
        <v>2</v>
      </c>
      <c r="I1" s="186"/>
      <c r="J1" s="186"/>
      <c r="K1" s="186"/>
      <c r="L1" s="186"/>
      <c r="M1" s="186"/>
      <c r="N1" s="187" t="s">
        <v>3</v>
      </c>
      <c r="O1" s="187"/>
      <c r="P1" s="187"/>
      <c r="Q1" s="187"/>
      <c r="R1" s="187"/>
      <c r="S1" s="187"/>
      <c r="T1" s="188" t="s">
        <v>4</v>
      </c>
      <c r="U1" s="188"/>
      <c r="V1" s="188"/>
      <c r="W1" s="188"/>
      <c r="X1" s="188"/>
      <c r="Y1" s="188"/>
      <c r="Z1" s="189" t="s">
        <v>5</v>
      </c>
      <c r="AA1" s="189"/>
      <c r="AB1" s="189"/>
      <c r="AC1" s="189"/>
      <c r="AD1" s="189"/>
      <c r="AE1" s="189"/>
      <c r="AF1" s="190" t="s">
        <v>6</v>
      </c>
      <c r="AG1" s="190"/>
      <c r="AH1" s="190"/>
      <c r="AI1" s="190"/>
      <c r="AJ1" s="190"/>
      <c r="AK1" s="190"/>
      <c r="AL1" s="184" t="s">
        <v>7</v>
      </c>
      <c r="AM1" s="184"/>
      <c r="AN1" s="184"/>
      <c r="AO1" s="184"/>
      <c r="AP1" s="184"/>
      <c r="AQ1" s="184"/>
    </row>
    <row r="2" spans="1:43" ht="81" x14ac:dyDescent="0.25">
      <c r="A2" s="4" t="s">
        <v>113</v>
      </c>
      <c r="B2" s="5" t="s">
        <v>9</v>
      </c>
      <c r="C2" s="5" t="s">
        <v>75</v>
      </c>
      <c r="D2" s="5"/>
      <c r="E2" s="6" t="s">
        <v>114</v>
      </c>
      <c r="F2" s="6" t="s">
        <v>115</v>
      </c>
      <c r="G2" s="6" t="s">
        <v>116</v>
      </c>
      <c r="H2" s="7" t="s">
        <v>11</v>
      </c>
      <c r="I2" s="7" t="s">
        <v>12</v>
      </c>
      <c r="J2" s="8" t="s">
        <v>13</v>
      </c>
      <c r="K2" s="9" t="s">
        <v>12</v>
      </c>
      <c r="L2" s="8" t="s">
        <v>14</v>
      </c>
      <c r="M2" s="10" t="s">
        <v>15</v>
      </c>
      <c r="N2" s="11" t="s">
        <v>11</v>
      </c>
      <c r="O2" s="11" t="s">
        <v>12</v>
      </c>
      <c r="P2" s="12" t="s">
        <v>13</v>
      </c>
      <c r="Q2" s="12" t="s">
        <v>12</v>
      </c>
      <c r="R2" s="12" t="s">
        <v>14</v>
      </c>
      <c r="S2" s="13" t="s">
        <v>15</v>
      </c>
      <c r="T2" s="14" t="s">
        <v>11</v>
      </c>
      <c r="U2" s="14" t="s">
        <v>12</v>
      </c>
      <c r="V2" s="15" t="s">
        <v>13</v>
      </c>
      <c r="W2" s="15" t="s">
        <v>12</v>
      </c>
      <c r="X2" s="15" t="s">
        <v>14</v>
      </c>
      <c r="Y2" s="16" t="s">
        <v>15</v>
      </c>
      <c r="Z2" s="17" t="s">
        <v>11</v>
      </c>
      <c r="AA2" s="17" t="s">
        <v>12</v>
      </c>
      <c r="AB2" s="18" t="s">
        <v>13</v>
      </c>
      <c r="AC2" s="18" t="s">
        <v>12</v>
      </c>
      <c r="AD2" s="18" t="s">
        <v>14</v>
      </c>
      <c r="AE2" s="19" t="s">
        <v>15</v>
      </c>
      <c r="AF2" s="20" t="s">
        <v>11</v>
      </c>
      <c r="AG2" s="20" t="s">
        <v>12</v>
      </c>
      <c r="AH2" s="21" t="s">
        <v>13</v>
      </c>
      <c r="AI2" s="21" t="s">
        <v>12</v>
      </c>
      <c r="AJ2" s="21" t="s">
        <v>14</v>
      </c>
      <c r="AK2" s="22" t="s">
        <v>15</v>
      </c>
      <c r="AL2" s="23" t="s">
        <v>11</v>
      </c>
      <c r="AM2" s="23" t="s">
        <v>12</v>
      </c>
      <c r="AN2" s="24" t="s">
        <v>13</v>
      </c>
      <c r="AO2" s="24" t="s">
        <v>12</v>
      </c>
      <c r="AP2" s="24" t="s">
        <v>14</v>
      </c>
      <c r="AQ2" s="25" t="s">
        <v>15</v>
      </c>
    </row>
    <row r="3" spans="1:43" ht="15.75" x14ac:dyDescent="0.25">
      <c r="A3" s="28"/>
      <c r="B3" s="29"/>
      <c r="C3" s="29"/>
      <c r="D3" s="29"/>
      <c r="E3" s="30"/>
      <c r="F3" s="30"/>
      <c r="G3" s="30"/>
      <c r="H3" s="31"/>
      <c r="I3" s="31"/>
      <c r="J3" s="32"/>
      <c r="K3" s="33"/>
      <c r="L3" s="32"/>
      <c r="M3" s="34"/>
      <c r="N3" s="35"/>
      <c r="O3" s="35"/>
      <c r="P3" s="36"/>
      <c r="Q3" s="36"/>
      <c r="R3" s="36"/>
      <c r="S3" s="37"/>
      <c r="T3" s="38"/>
      <c r="U3" s="38"/>
      <c r="V3" s="39"/>
      <c r="W3" s="39"/>
      <c r="X3" s="39"/>
      <c r="Y3" s="40"/>
      <c r="Z3" s="41"/>
      <c r="AA3" s="41"/>
      <c r="AB3" s="42"/>
      <c r="AC3" s="42"/>
      <c r="AD3" s="42"/>
      <c r="AE3" s="43"/>
      <c r="AF3" s="44"/>
      <c r="AG3" s="44"/>
      <c r="AH3" s="45"/>
      <c r="AI3" s="45"/>
      <c r="AJ3" s="45"/>
      <c r="AK3" s="46"/>
      <c r="AL3" s="47"/>
      <c r="AM3" s="47"/>
      <c r="AN3" s="48"/>
      <c r="AO3" s="48"/>
      <c r="AP3" s="48"/>
      <c r="AQ3" s="49"/>
    </row>
    <row r="4" spans="1:43" x14ac:dyDescent="0.25">
      <c r="A4" s="182">
        <v>1</v>
      </c>
      <c r="B4" s="53" t="s">
        <v>88</v>
      </c>
      <c r="C4" s="180" t="s">
        <v>87</v>
      </c>
      <c r="D4" s="176" t="s">
        <v>65</v>
      </c>
      <c r="E4" s="181">
        <f t="shared" ref="E4:E27" si="0">M4+S4+Y4+AE4+AK4+AQ4</f>
        <v>179.90999999999997</v>
      </c>
      <c r="F4" s="181">
        <f>J4+P4+AB4+AH4+AN4</f>
        <v>2</v>
      </c>
      <c r="G4" s="181">
        <v>0</v>
      </c>
      <c r="H4" s="54">
        <v>25.54</v>
      </c>
      <c r="I4" s="55">
        <f t="shared" ref="I4:I19" si="1">J4*5</f>
        <v>5</v>
      </c>
      <c r="J4" s="56">
        <v>1</v>
      </c>
      <c r="K4" s="55">
        <f t="shared" ref="K4:K19" si="2">L4*5</f>
        <v>0</v>
      </c>
      <c r="L4" s="56"/>
      <c r="M4" s="57">
        <f t="shared" ref="M4:M19" si="3">H4+I4+K4</f>
        <v>30.54</v>
      </c>
      <c r="N4" s="59">
        <v>27.57</v>
      </c>
      <c r="O4" s="60">
        <f t="shared" ref="O4:O19" si="4">P4*5</f>
        <v>0</v>
      </c>
      <c r="P4" s="61"/>
      <c r="Q4" s="61">
        <f t="shared" ref="Q4:Q19" si="5">R4*5</f>
        <v>0</v>
      </c>
      <c r="R4" s="61"/>
      <c r="S4" s="62">
        <f t="shared" ref="S4:S19" si="6">N4+O4+Q4</f>
        <v>27.57</v>
      </c>
      <c r="T4" s="64">
        <v>34.200000000000003</v>
      </c>
      <c r="U4" s="65">
        <f t="shared" ref="U4:U19" si="7">V4*5</f>
        <v>0</v>
      </c>
      <c r="V4" s="66"/>
      <c r="W4" s="66">
        <f t="shared" ref="W4:W19" si="8">X4*5</f>
        <v>0</v>
      </c>
      <c r="X4" s="66"/>
      <c r="Y4" s="67">
        <f t="shared" ref="Y4:Y19" si="9">T4+U4+W4</f>
        <v>34.200000000000003</v>
      </c>
      <c r="Z4" s="69">
        <v>41.2</v>
      </c>
      <c r="AA4" s="70">
        <f t="shared" ref="AA4:AA19" si="10">AB4*5</f>
        <v>0</v>
      </c>
      <c r="AB4" s="71"/>
      <c r="AC4" s="71">
        <f t="shared" ref="AC4:AC19" si="11">AD4*5</f>
        <v>0</v>
      </c>
      <c r="AD4" s="71"/>
      <c r="AE4" s="72">
        <f t="shared" ref="AE4:AE19" si="12">Z4+AA4+AC4</f>
        <v>41.2</v>
      </c>
      <c r="AF4" s="74">
        <v>23.89</v>
      </c>
      <c r="AG4" s="75">
        <f t="shared" ref="AG4:AG19" si="13">AH4*5</f>
        <v>5</v>
      </c>
      <c r="AH4" s="76">
        <v>1</v>
      </c>
      <c r="AI4" s="76">
        <f t="shared" ref="AI4:AI19" si="14">AJ4*5</f>
        <v>0</v>
      </c>
      <c r="AJ4" s="76"/>
      <c r="AK4" s="77">
        <f t="shared" ref="AK4:AK19" si="15">AF4+AG4+AI4</f>
        <v>28.89</v>
      </c>
      <c r="AL4" s="79">
        <v>17.510000000000002</v>
      </c>
      <c r="AM4" s="80">
        <f t="shared" ref="AM4:AM19" si="16">AN4*5</f>
        <v>0</v>
      </c>
      <c r="AN4" s="81"/>
      <c r="AO4" s="81">
        <f t="shared" ref="AO4:AO19" si="17">AP4*5</f>
        <v>0</v>
      </c>
      <c r="AP4" s="81"/>
      <c r="AQ4" s="82">
        <f t="shared" ref="AQ4:AQ19" si="18">AL4+AM4+AO4</f>
        <v>17.510000000000002</v>
      </c>
    </row>
    <row r="5" spans="1:43" x14ac:dyDescent="0.25">
      <c r="A5" s="182">
        <v>2</v>
      </c>
      <c r="B5" s="53" t="s">
        <v>100</v>
      </c>
      <c r="C5" s="180" t="s">
        <v>101</v>
      </c>
      <c r="D5" s="176" t="s">
        <v>72</v>
      </c>
      <c r="E5" s="181">
        <f t="shared" si="0"/>
        <v>213.47</v>
      </c>
      <c r="F5" s="181">
        <f t="shared" ref="F5:F27" si="19">J5+P5+AB5+AH5+AN5</f>
        <v>2</v>
      </c>
      <c r="G5" s="181">
        <v>1</v>
      </c>
      <c r="H5" s="54">
        <v>26.47</v>
      </c>
      <c r="I5" s="55">
        <f t="shared" si="1"/>
        <v>0</v>
      </c>
      <c r="J5" s="56"/>
      <c r="K5" s="55">
        <f t="shared" si="2"/>
        <v>0</v>
      </c>
      <c r="L5" s="56"/>
      <c r="M5" s="57">
        <f t="shared" si="3"/>
        <v>26.47</v>
      </c>
      <c r="N5" s="59">
        <v>32.97</v>
      </c>
      <c r="O5" s="60">
        <f t="shared" si="4"/>
        <v>0</v>
      </c>
      <c r="P5" s="61"/>
      <c r="Q5" s="61">
        <f t="shared" si="5"/>
        <v>0</v>
      </c>
      <c r="R5" s="61"/>
      <c r="S5" s="62">
        <f t="shared" si="6"/>
        <v>32.97</v>
      </c>
      <c r="T5" s="64">
        <v>35.96</v>
      </c>
      <c r="U5" s="65">
        <f t="shared" si="7"/>
        <v>5</v>
      </c>
      <c r="V5" s="66">
        <v>1</v>
      </c>
      <c r="W5" s="66">
        <f t="shared" si="8"/>
        <v>0</v>
      </c>
      <c r="X5" s="66"/>
      <c r="Y5" s="67">
        <f t="shared" si="9"/>
        <v>40.96</v>
      </c>
      <c r="Z5" s="69">
        <v>42.62</v>
      </c>
      <c r="AA5" s="70">
        <f t="shared" si="10"/>
        <v>5</v>
      </c>
      <c r="AB5" s="71">
        <v>1</v>
      </c>
      <c r="AC5" s="71">
        <f t="shared" si="11"/>
        <v>10</v>
      </c>
      <c r="AD5" s="71">
        <v>2</v>
      </c>
      <c r="AE5" s="72">
        <f t="shared" si="12"/>
        <v>57.62</v>
      </c>
      <c r="AF5" s="74">
        <v>30.79</v>
      </c>
      <c r="AG5" s="75">
        <f t="shared" si="13"/>
        <v>5</v>
      </c>
      <c r="AH5" s="76">
        <v>1</v>
      </c>
      <c r="AI5" s="76">
        <f t="shared" si="14"/>
        <v>0</v>
      </c>
      <c r="AJ5" s="76"/>
      <c r="AK5" s="77">
        <f t="shared" si="15"/>
        <v>35.79</v>
      </c>
      <c r="AL5" s="79">
        <v>19.66</v>
      </c>
      <c r="AM5" s="80">
        <f t="shared" si="16"/>
        <v>0</v>
      </c>
      <c r="AN5" s="81"/>
      <c r="AO5" s="81">
        <f t="shared" si="17"/>
        <v>0</v>
      </c>
      <c r="AP5" s="81"/>
      <c r="AQ5" s="82">
        <f t="shared" si="18"/>
        <v>19.66</v>
      </c>
    </row>
    <row r="6" spans="1:43" x14ac:dyDescent="0.25">
      <c r="A6" s="182">
        <v>3</v>
      </c>
      <c r="B6" s="53" t="s">
        <v>76</v>
      </c>
      <c r="C6" s="180" t="s">
        <v>77</v>
      </c>
      <c r="D6" s="176" t="s">
        <v>63</v>
      </c>
      <c r="E6" s="181">
        <f t="shared" si="0"/>
        <v>217.09</v>
      </c>
      <c r="F6" s="181">
        <f t="shared" si="19"/>
        <v>2</v>
      </c>
      <c r="G6" s="181">
        <v>0</v>
      </c>
      <c r="H6" s="54">
        <v>30.61</v>
      </c>
      <c r="I6" s="55">
        <f t="shared" si="1"/>
        <v>0</v>
      </c>
      <c r="J6" s="56"/>
      <c r="K6" s="55">
        <f t="shared" si="2"/>
        <v>0</v>
      </c>
      <c r="L6" s="56"/>
      <c r="M6" s="57">
        <f t="shared" si="3"/>
        <v>30.61</v>
      </c>
      <c r="N6" s="59">
        <v>36.93</v>
      </c>
      <c r="O6" s="60">
        <f t="shared" si="4"/>
        <v>0</v>
      </c>
      <c r="P6" s="61"/>
      <c r="Q6" s="61">
        <f t="shared" si="5"/>
        <v>0</v>
      </c>
      <c r="R6" s="61"/>
      <c r="S6" s="62">
        <f t="shared" si="6"/>
        <v>36.93</v>
      </c>
      <c r="T6" s="64">
        <v>41.37</v>
      </c>
      <c r="U6" s="65">
        <f t="shared" si="7"/>
        <v>0</v>
      </c>
      <c r="V6" s="66"/>
      <c r="W6" s="66">
        <f t="shared" si="8"/>
        <v>0</v>
      </c>
      <c r="X6" s="66"/>
      <c r="Y6" s="67">
        <f t="shared" si="9"/>
        <v>41.37</v>
      </c>
      <c r="Z6" s="69">
        <v>43.39</v>
      </c>
      <c r="AA6" s="70">
        <f t="shared" si="10"/>
        <v>10</v>
      </c>
      <c r="AB6" s="71">
        <v>2</v>
      </c>
      <c r="AC6" s="71">
        <f t="shared" si="11"/>
        <v>0</v>
      </c>
      <c r="AD6" s="71"/>
      <c r="AE6" s="72">
        <f t="shared" si="12"/>
        <v>53.39</v>
      </c>
      <c r="AF6" s="74">
        <v>32.159999999999997</v>
      </c>
      <c r="AG6" s="75">
        <f t="shared" si="13"/>
        <v>0</v>
      </c>
      <c r="AH6" s="76"/>
      <c r="AI6" s="76">
        <f t="shared" si="14"/>
        <v>0</v>
      </c>
      <c r="AJ6" s="76"/>
      <c r="AK6" s="77">
        <f t="shared" si="15"/>
        <v>32.159999999999997</v>
      </c>
      <c r="AL6" s="79">
        <v>22.63</v>
      </c>
      <c r="AM6" s="80">
        <f t="shared" si="16"/>
        <v>0</v>
      </c>
      <c r="AN6" s="81"/>
      <c r="AO6" s="81">
        <f t="shared" si="17"/>
        <v>0</v>
      </c>
      <c r="AP6" s="81"/>
      <c r="AQ6" s="82">
        <f t="shared" si="18"/>
        <v>22.63</v>
      </c>
    </row>
    <row r="7" spans="1:43" x14ac:dyDescent="0.25">
      <c r="A7" s="182">
        <v>4</v>
      </c>
      <c r="B7" s="53" t="s">
        <v>71</v>
      </c>
      <c r="C7" s="180" t="s">
        <v>81</v>
      </c>
      <c r="D7" s="176" t="s">
        <v>74</v>
      </c>
      <c r="E7" s="181">
        <f t="shared" si="0"/>
        <v>219.4</v>
      </c>
      <c r="F7" s="181">
        <f t="shared" si="19"/>
        <v>3</v>
      </c>
      <c r="G7" s="181">
        <v>0</v>
      </c>
      <c r="H7" s="54">
        <v>32.31</v>
      </c>
      <c r="I7" s="55">
        <f t="shared" si="1"/>
        <v>0</v>
      </c>
      <c r="J7" s="56"/>
      <c r="K7" s="55">
        <f t="shared" si="2"/>
        <v>0</v>
      </c>
      <c r="L7" s="56"/>
      <c r="M7" s="57">
        <f t="shared" si="3"/>
        <v>32.31</v>
      </c>
      <c r="N7" s="59">
        <v>34.72</v>
      </c>
      <c r="O7" s="60">
        <f t="shared" si="4"/>
        <v>0</v>
      </c>
      <c r="P7" s="61"/>
      <c r="Q7" s="61">
        <f t="shared" si="5"/>
        <v>0</v>
      </c>
      <c r="R7" s="61"/>
      <c r="S7" s="62">
        <f t="shared" si="6"/>
        <v>34.72</v>
      </c>
      <c r="T7" s="64">
        <v>35.17</v>
      </c>
      <c r="U7" s="65">
        <f t="shared" si="7"/>
        <v>0</v>
      </c>
      <c r="V7" s="66"/>
      <c r="W7" s="66">
        <f t="shared" si="8"/>
        <v>0</v>
      </c>
      <c r="X7" s="66"/>
      <c r="Y7" s="67">
        <f t="shared" si="9"/>
        <v>35.17</v>
      </c>
      <c r="Z7" s="69">
        <v>49.46</v>
      </c>
      <c r="AA7" s="70">
        <f t="shared" si="10"/>
        <v>10</v>
      </c>
      <c r="AB7" s="71">
        <v>2</v>
      </c>
      <c r="AC7" s="71">
        <f t="shared" si="11"/>
        <v>0</v>
      </c>
      <c r="AD7" s="71"/>
      <c r="AE7" s="72">
        <f t="shared" si="12"/>
        <v>59.46</v>
      </c>
      <c r="AF7" s="74">
        <v>30.55</v>
      </c>
      <c r="AG7" s="75">
        <f t="shared" si="13"/>
        <v>0</v>
      </c>
      <c r="AH7" s="76"/>
      <c r="AI7" s="76">
        <f t="shared" si="14"/>
        <v>0</v>
      </c>
      <c r="AJ7" s="76"/>
      <c r="AK7" s="77">
        <f t="shared" si="15"/>
        <v>30.55</v>
      </c>
      <c r="AL7" s="79">
        <v>22.19</v>
      </c>
      <c r="AM7" s="80">
        <f t="shared" si="16"/>
        <v>5</v>
      </c>
      <c r="AN7" s="81">
        <v>1</v>
      </c>
      <c r="AO7" s="81">
        <f t="shared" si="17"/>
        <v>0</v>
      </c>
      <c r="AP7" s="81"/>
      <c r="AQ7" s="82">
        <f t="shared" si="18"/>
        <v>27.19</v>
      </c>
    </row>
    <row r="8" spans="1:43" x14ac:dyDescent="0.25">
      <c r="A8" s="183">
        <v>5</v>
      </c>
      <c r="B8" s="53" t="s">
        <v>85</v>
      </c>
      <c r="C8" s="180" t="s">
        <v>86</v>
      </c>
      <c r="D8" s="178" t="s">
        <v>64</v>
      </c>
      <c r="E8" s="181">
        <f t="shared" si="0"/>
        <v>228.62</v>
      </c>
      <c r="F8" s="181">
        <f t="shared" si="19"/>
        <v>1</v>
      </c>
      <c r="G8" s="181">
        <v>0</v>
      </c>
      <c r="H8" s="54">
        <v>29.74</v>
      </c>
      <c r="I8" s="55">
        <f t="shared" si="1"/>
        <v>5</v>
      </c>
      <c r="J8" s="56">
        <v>1</v>
      </c>
      <c r="K8" s="55">
        <f t="shared" si="2"/>
        <v>0</v>
      </c>
      <c r="L8" s="56"/>
      <c r="M8" s="57">
        <f t="shared" si="3"/>
        <v>34.739999999999995</v>
      </c>
      <c r="N8" s="59">
        <v>34.17</v>
      </c>
      <c r="O8" s="60">
        <f t="shared" si="4"/>
        <v>0</v>
      </c>
      <c r="P8" s="61"/>
      <c r="Q8" s="61">
        <f t="shared" si="5"/>
        <v>0</v>
      </c>
      <c r="R8" s="61"/>
      <c r="S8" s="62">
        <f t="shared" si="6"/>
        <v>34.17</v>
      </c>
      <c r="T8" s="64">
        <v>38.92</v>
      </c>
      <c r="U8" s="65">
        <f t="shared" si="7"/>
        <v>5</v>
      </c>
      <c r="V8" s="66">
        <v>1</v>
      </c>
      <c r="W8" s="66">
        <f t="shared" si="8"/>
        <v>0</v>
      </c>
      <c r="X8" s="66"/>
      <c r="Y8" s="67">
        <f t="shared" si="9"/>
        <v>43.92</v>
      </c>
      <c r="Z8" s="69">
        <v>57.58</v>
      </c>
      <c r="AA8" s="70">
        <f t="shared" si="10"/>
        <v>0</v>
      </c>
      <c r="AB8" s="71"/>
      <c r="AC8" s="71">
        <f t="shared" si="11"/>
        <v>0</v>
      </c>
      <c r="AD8" s="71"/>
      <c r="AE8" s="72">
        <f t="shared" si="12"/>
        <v>57.58</v>
      </c>
      <c r="AF8" s="74">
        <v>38.56</v>
      </c>
      <c r="AG8" s="75">
        <f t="shared" si="13"/>
        <v>0</v>
      </c>
      <c r="AH8" s="76"/>
      <c r="AI8" s="76">
        <f t="shared" si="14"/>
        <v>0</v>
      </c>
      <c r="AJ8" s="76"/>
      <c r="AK8" s="77">
        <f t="shared" si="15"/>
        <v>38.56</v>
      </c>
      <c r="AL8" s="79">
        <v>19.649999999999999</v>
      </c>
      <c r="AM8" s="80">
        <f t="shared" si="16"/>
        <v>0</v>
      </c>
      <c r="AN8" s="81"/>
      <c r="AO8" s="81">
        <f t="shared" si="17"/>
        <v>0</v>
      </c>
      <c r="AP8" s="81"/>
      <c r="AQ8" s="82">
        <f t="shared" si="18"/>
        <v>19.649999999999999</v>
      </c>
    </row>
    <row r="9" spans="1:43" x14ac:dyDescent="0.25">
      <c r="A9" s="182">
        <v>6</v>
      </c>
      <c r="B9" s="53" t="s">
        <v>78</v>
      </c>
      <c r="C9" s="180" t="s">
        <v>79</v>
      </c>
      <c r="D9" s="176" t="s">
        <v>63</v>
      </c>
      <c r="E9" s="181">
        <f t="shared" si="0"/>
        <v>242.45</v>
      </c>
      <c r="F9" s="181">
        <f t="shared" si="19"/>
        <v>0</v>
      </c>
      <c r="G9" s="181">
        <v>0</v>
      </c>
      <c r="H9" s="54">
        <v>38.15</v>
      </c>
      <c r="I9" s="55">
        <f t="shared" si="1"/>
        <v>0</v>
      </c>
      <c r="J9" s="56"/>
      <c r="K9" s="55">
        <f t="shared" si="2"/>
        <v>0</v>
      </c>
      <c r="L9" s="56"/>
      <c r="M9" s="57">
        <f t="shared" si="3"/>
        <v>38.15</v>
      </c>
      <c r="N9" s="59">
        <v>42.96</v>
      </c>
      <c r="O9" s="60">
        <f t="shared" si="4"/>
        <v>0</v>
      </c>
      <c r="P9" s="61"/>
      <c r="Q9" s="61">
        <f t="shared" si="5"/>
        <v>0</v>
      </c>
      <c r="R9" s="61"/>
      <c r="S9" s="62">
        <f t="shared" si="6"/>
        <v>42.96</v>
      </c>
      <c r="T9" s="64">
        <v>41.95</v>
      </c>
      <c r="U9" s="65">
        <f t="shared" si="7"/>
        <v>5</v>
      </c>
      <c r="V9" s="66">
        <v>1</v>
      </c>
      <c r="W9" s="66">
        <f t="shared" si="8"/>
        <v>0</v>
      </c>
      <c r="X9" s="66"/>
      <c r="Y9" s="67">
        <f t="shared" si="9"/>
        <v>46.95</v>
      </c>
      <c r="Z9" s="69">
        <v>50.16</v>
      </c>
      <c r="AA9" s="70">
        <f t="shared" si="10"/>
        <v>0</v>
      </c>
      <c r="AB9" s="71"/>
      <c r="AC9" s="71">
        <f t="shared" si="11"/>
        <v>0</v>
      </c>
      <c r="AD9" s="71"/>
      <c r="AE9" s="72">
        <f t="shared" si="12"/>
        <v>50.16</v>
      </c>
      <c r="AF9" s="74">
        <v>38.19</v>
      </c>
      <c r="AG9" s="75">
        <f t="shared" si="13"/>
        <v>0</v>
      </c>
      <c r="AH9" s="76"/>
      <c r="AI9" s="76">
        <f t="shared" si="14"/>
        <v>0</v>
      </c>
      <c r="AJ9" s="76"/>
      <c r="AK9" s="77">
        <f t="shared" si="15"/>
        <v>38.19</v>
      </c>
      <c r="AL9" s="79">
        <v>26.04</v>
      </c>
      <c r="AM9" s="80">
        <f t="shared" si="16"/>
        <v>0</v>
      </c>
      <c r="AN9" s="81"/>
      <c r="AO9" s="81">
        <f t="shared" si="17"/>
        <v>0</v>
      </c>
      <c r="AP9" s="81"/>
      <c r="AQ9" s="82">
        <f t="shared" si="18"/>
        <v>26.04</v>
      </c>
    </row>
    <row r="10" spans="1:43" x14ac:dyDescent="0.25">
      <c r="A10" s="182">
        <v>7</v>
      </c>
      <c r="B10" s="53" t="s">
        <v>91</v>
      </c>
      <c r="C10" s="180" t="s">
        <v>92</v>
      </c>
      <c r="D10" s="176" t="s">
        <v>65</v>
      </c>
      <c r="E10" s="181">
        <f t="shared" si="0"/>
        <v>243.31</v>
      </c>
      <c r="F10" s="181">
        <f t="shared" si="19"/>
        <v>1</v>
      </c>
      <c r="G10" s="181">
        <v>0</v>
      </c>
      <c r="H10" s="54">
        <v>31.45</v>
      </c>
      <c r="I10" s="55">
        <f t="shared" si="1"/>
        <v>0</v>
      </c>
      <c r="J10" s="56"/>
      <c r="K10" s="55">
        <f t="shared" si="2"/>
        <v>0</v>
      </c>
      <c r="L10" s="56"/>
      <c r="M10" s="57">
        <f t="shared" si="3"/>
        <v>31.45</v>
      </c>
      <c r="N10" s="59">
        <v>36.6</v>
      </c>
      <c r="O10" s="60">
        <f t="shared" si="4"/>
        <v>0</v>
      </c>
      <c r="P10" s="61"/>
      <c r="Q10" s="61">
        <f t="shared" si="5"/>
        <v>0</v>
      </c>
      <c r="R10" s="61"/>
      <c r="S10" s="62">
        <f t="shared" si="6"/>
        <v>36.6</v>
      </c>
      <c r="T10" s="64">
        <v>43.39</v>
      </c>
      <c r="U10" s="65">
        <f t="shared" si="7"/>
        <v>5</v>
      </c>
      <c r="V10" s="66">
        <v>1</v>
      </c>
      <c r="W10" s="66">
        <f t="shared" si="8"/>
        <v>0</v>
      </c>
      <c r="X10" s="66"/>
      <c r="Y10" s="67">
        <f t="shared" si="9"/>
        <v>48.39</v>
      </c>
      <c r="Z10" s="69">
        <v>69.040000000000006</v>
      </c>
      <c r="AA10" s="70">
        <f t="shared" si="10"/>
        <v>5</v>
      </c>
      <c r="AB10" s="71">
        <v>1</v>
      </c>
      <c r="AC10" s="71">
        <f t="shared" si="11"/>
        <v>0</v>
      </c>
      <c r="AD10" s="71"/>
      <c r="AE10" s="72">
        <f t="shared" si="12"/>
        <v>74.040000000000006</v>
      </c>
      <c r="AF10" s="74">
        <v>29.22</v>
      </c>
      <c r="AG10" s="75">
        <f t="shared" si="13"/>
        <v>0</v>
      </c>
      <c r="AH10" s="76"/>
      <c r="AI10" s="76">
        <f t="shared" si="14"/>
        <v>0</v>
      </c>
      <c r="AJ10" s="76"/>
      <c r="AK10" s="77">
        <f t="shared" si="15"/>
        <v>29.22</v>
      </c>
      <c r="AL10" s="79">
        <v>23.61</v>
      </c>
      <c r="AM10" s="80">
        <f t="shared" si="16"/>
        <v>0</v>
      </c>
      <c r="AN10" s="81"/>
      <c r="AO10" s="81">
        <f t="shared" si="17"/>
        <v>0</v>
      </c>
      <c r="AP10" s="81"/>
      <c r="AQ10" s="82">
        <f t="shared" si="18"/>
        <v>23.61</v>
      </c>
    </row>
    <row r="11" spans="1:43" x14ac:dyDescent="0.25">
      <c r="A11" s="183">
        <v>8</v>
      </c>
      <c r="B11" s="53" t="s">
        <v>89</v>
      </c>
      <c r="C11" s="180" t="s">
        <v>90</v>
      </c>
      <c r="D11" s="176" t="s">
        <v>65</v>
      </c>
      <c r="E11" s="181">
        <f t="shared" si="0"/>
        <v>243.38</v>
      </c>
      <c r="F11" s="181">
        <f t="shared" si="19"/>
        <v>4</v>
      </c>
      <c r="G11" s="181">
        <v>0</v>
      </c>
      <c r="H11" s="54">
        <v>31.88</v>
      </c>
      <c r="I11" s="55">
        <f t="shared" si="1"/>
        <v>0</v>
      </c>
      <c r="J11" s="56"/>
      <c r="K11" s="55">
        <f t="shared" si="2"/>
        <v>0</v>
      </c>
      <c r="L11" s="56"/>
      <c r="M11" s="57">
        <f t="shared" si="3"/>
        <v>31.88</v>
      </c>
      <c r="N11" s="59">
        <v>45.5</v>
      </c>
      <c r="O11" s="60">
        <f t="shared" si="4"/>
        <v>10</v>
      </c>
      <c r="P11" s="61">
        <v>2</v>
      </c>
      <c r="Q11" s="61">
        <f t="shared" si="5"/>
        <v>0</v>
      </c>
      <c r="R11" s="61"/>
      <c r="S11" s="62">
        <f t="shared" si="6"/>
        <v>55.5</v>
      </c>
      <c r="T11" s="64">
        <v>53.16</v>
      </c>
      <c r="U11" s="65">
        <f t="shared" si="7"/>
        <v>0</v>
      </c>
      <c r="V11" s="66"/>
      <c r="W11" s="66">
        <f t="shared" si="8"/>
        <v>0</v>
      </c>
      <c r="X11" s="66"/>
      <c r="Y11" s="67">
        <f t="shared" si="9"/>
        <v>53.16</v>
      </c>
      <c r="Z11" s="69">
        <v>49.41</v>
      </c>
      <c r="AA11" s="70">
        <f t="shared" si="10"/>
        <v>5</v>
      </c>
      <c r="AB11" s="71">
        <v>1</v>
      </c>
      <c r="AC11" s="71">
        <f t="shared" si="11"/>
        <v>0</v>
      </c>
      <c r="AD11" s="71"/>
      <c r="AE11" s="72">
        <f t="shared" si="12"/>
        <v>54.41</v>
      </c>
      <c r="AF11" s="74">
        <v>24.15</v>
      </c>
      <c r="AG11" s="75">
        <f t="shared" si="13"/>
        <v>0</v>
      </c>
      <c r="AH11" s="76"/>
      <c r="AI11" s="76">
        <f t="shared" si="14"/>
        <v>0</v>
      </c>
      <c r="AJ11" s="76"/>
      <c r="AK11" s="77">
        <f t="shared" si="15"/>
        <v>24.15</v>
      </c>
      <c r="AL11" s="79">
        <v>19.28</v>
      </c>
      <c r="AM11" s="80">
        <f t="shared" si="16"/>
        <v>5</v>
      </c>
      <c r="AN11" s="81">
        <v>1</v>
      </c>
      <c r="AO11" s="81">
        <f t="shared" si="17"/>
        <v>0</v>
      </c>
      <c r="AP11" s="81"/>
      <c r="AQ11" s="82">
        <f t="shared" si="18"/>
        <v>24.28</v>
      </c>
    </row>
    <row r="12" spans="1:43" x14ac:dyDescent="0.25">
      <c r="A12" s="183">
        <v>9</v>
      </c>
      <c r="B12" s="53" t="s">
        <v>96</v>
      </c>
      <c r="C12" s="180" t="s">
        <v>97</v>
      </c>
      <c r="D12" s="176" t="s">
        <v>65</v>
      </c>
      <c r="E12" s="181">
        <f t="shared" si="0"/>
        <v>277.03999999999996</v>
      </c>
      <c r="F12" s="181">
        <f t="shared" si="19"/>
        <v>4</v>
      </c>
      <c r="G12" s="181">
        <v>0</v>
      </c>
      <c r="H12" s="54">
        <v>44.47</v>
      </c>
      <c r="I12" s="55">
        <f t="shared" si="1"/>
        <v>10</v>
      </c>
      <c r="J12" s="56">
        <v>2</v>
      </c>
      <c r="K12" s="55">
        <f t="shared" si="2"/>
        <v>0</v>
      </c>
      <c r="L12" s="56"/>
      <c r="M12" s="57">
        <f t="shared" si="3"/>
        <v>54.47</v>
      </c>
      <c r="N12" s="59">
        <v>43.11</v>
      </c>
      <c r="O12" s="60">
        <f t="shared" si="4"/>
        <v>0</v>
      </c>
      <c r="P12" s="61"/>
      <c r="Q12" s="61">
        <f t="shared" si="5"/>
        <v>0</v>
      </c>
      <c r="R12" s="61"/>
      <c r="S12" s="62">
        <f t="shared" si="6"/>
        <v>43.11</v>
      </c>
      <c r="T12" s="64">
        <v>40.67</v>
      </c>
      <c r="U12" s="65">
        <f t="shared" si="7"/>
        <v>0</v>
      </c>
      <c r="V12" s="66"/>
      <c r="W12" s="66">
        <f t="shared" si="8"/>
        <v>0</v>
      </c>
      <c r="X12" s="66"/>
      <c r="Y12" s="67">
        <f t="shared" si="9"/>
        <v>40.67</v>
      </c>
      <c r="Z12" s="69">
        <v>63.56</v>
      </c>
      <c r="AA12" s="70">
        <f t="shared" si="10"/>
        <v>0</v>
      </c>
      <c r="AB12" s="71"/>
      <c r="AC12" s="71">
        <f t="shared" si="11"/>
        <v>0</v>
      </c>
      <c r="AD12" s="71"/>
      <c r="AE12" s="72">
        <f t="shared" si="12"/>
        <v>63.56</v>
      </c>
      <c r="AF12" s="74">
        <v>41.82</v>
      </c>
      <c r="AG12" s="75">
        <f t="shared" si="13"/>
        <v>0</v>
      </c>
      <c r="AH12" s="76"/>
      <c r="AI12" s="76">
        <f t="shared" si="14"/>
        <v>0</v>
      </c>
      <c r="AJ12" s="76"/>
      <c r="AK12" s="77">
        <f t="shared" si="15"/>
        <v>41.82</v>
      </c>
      <c r="AL12" s="79">
        <v>23.41</v>
      </c>
      <c r="AM12" s="80">
        <f t="shared" si="16"/>
        <v>10</v>
      </c>
      <c r="AN12" s="81">
        <v>2</v>
      </c>
      <c r="AO12" s="81">
        <f t="shared" si="17"/>
        <v>0</v>
      </c>
      <c r="AP12" s="81"/>
      <c r="AQ12" s="82">
        <f t="shared" si="18"/>
        <v>33.409999999999997</v>
      </c>
    </row>
    <row r="13" spans="1:43" x14ac:dyDescent="0.25">
      <c r="A13" s="183">
        <v>10</v>
      </c>
      <c r="B13" s="53" t="s">
        <v>57</v>
      </c>
      <c r="C13" s="180" t="s">
        <v>93</v>
      </c>
      <c r="D13" s="176" t="s">
        <v>65</v>
      </c>
      <c r="E13" s="181">
        <f t="shared" si="0"/>
        <v>282.08</v>
      </c>
      <c r="F13" s="181">
        <f t="shared" si="19"/>
        <v>10</v>
      </c>
      <c r="G13" s="181">
        <v>0</v>
      </c>
      <c r="H13" s="54">
        <v>28.63</v>
      </c>
      <c r="I13" s="55">
        <f t="shared" si="1"/>
        <v>5</v>
      </c>
      <c r="J13" s="56">
        <v>1</v>
      </c>
      <c r="K13" s="55">
        <f t="shared" si="2"/>
        <v>0</v>
      </c>
      <c r="L13" s="56"/>
      <c r="M13" s="57">
        <f t="shared" si="3"/>
        <v>33.629999999999995</v>
      </c>
      <c r="N13" s="59">
        <v>31.91</v>
      </c>
      <c r="O13" s="60">
        <f t="shared" si="4"/>
        <v>40</v>
      </c>
      <c r="P13" s="61">
        <v>8</v>
      </c>
      <c r="Q13" s="61">
        <f t="shared" si="5"/>
        <v>0</v>
      </c>
      <c r="R13" s="61"/>
      <c r="S13" s="62">
        <f t="shared" si="6"/>
        <v>71.91</v>
      </c>
      <c r="T13" s="64">
        <v>46.77</v>
      </c>
      <c r="U13" s="65">
        <f t="shared" si="7"/>
        <v>15</v>
      </c>
      <c r="V13" s="66">
        <v>3</v>
      </c>
      <c r="W13" s="66">
        <f t="shared" si="8"/>
        <v>0</v>
      </c>
      <c r="X13" s="66"/>
      <c r="Y13" s="67">
        <f t="shared" si="9"/>
        <v>61.77</v>
      </c>
      <c r="Z13" s="69">
        <v>59.35</v>
      </c>
      <c r="AA13" s="70">
        <f t="shared" si="10"/>
        <v>5</v>
      </c>
      <c r="AB13" s="71">
        <v>1</v>
      </c>
      <c r="AC13" s="71">
        <f t="shared" si="11"/>
        <v>0</v>
      </c>
      <c r="AD13" s="71"/>
      <c r="AE13" s="72">
        <f t="shared" si="12"/>
        <v>64.349999999999994</v>
      </c>
      <c r="AF13" s="74">
        <v>31.66</v>
      </c>
      <c r="AG13" s="75">
        <f t="shared" si="13"/>
        <v>0</v>
      </c>
      <c r="AH13" s="76"/>
      <c r="AI13" s="76">
        <f t="shared" si="14"/>
        <v>0</v>
      </c>
      <c r="AJ13" s="76"/>
      <c r="AK13" s="77">
        <f t="shared" si="15"/>
        <v>31.66</v>
      </c>
      <c r="AL13" s="79">
        <v>18.760000000000002</v>
      </c>
      <c r="AM13" s="80">
        <f t="shared" si="16"/>
        <v>0</v>
      </c>
      <c r="AN13" s="81"/>
      <c r="AO13" s="81">
        <f t="shared" si="17"/>
        <v>0</v>
      </c>
      <c r="AP13" s="81"/>
      <c r="AQ13" s="82">
        <f t="shared" si="18"/>
        <v>18.760000000000002</v>
      </c>
    </row>
    <row r="14" spans="1:43" x14ac:dyDescent="0.25">
      <c r="A14" s="183">
        <v>11</v>
      </c>
      <c r="B14" s="53" t="s">
        <v>94</v>
      </c>
      <c r="C14" s="180" t="s">
        <v>95</v>
      </c>
      <c r="D14" s="176" t="s">
        <v>65</v>
      </c>
      <c r="E14" s="181">
        <f t="shared" si="0"/>
        <v>297.61999999999995</v>
      </c>
      <c r="F14" s="181">
        <f t="shared" si="19"/>
        <v>9</v>
      </c>
      <c r="G14" s="181">
        <v>1</v>
      </c>
      <c r="H14" s="54">
        <v>31.46</v>
      </c>
      <c r="I14" s="55">
        <f t="shared" si="1"/>
        <v>0</v>
      </c>
      <c r="J14" s="56"/>
      <c r="K14" s="55">
        <f t="shared" si="2"/>
        <v>0</v>
      </c>
      <c r="L14" s="56"/>
      <c r="M14" s="57">
        <f t="shared" si="3"/>
        <v>31.46</v>
      </c>
      <c r="N14" s="59">
        <v>37.869999999999997</v>
      </c>
      <c r="O14" s="60">
        <f t="shared" si="4"/>
        <v>5</v>
      </c>
      <c r="P14" s="61">
        <v>1</v>
      </c>
      <c r="Q14" s="61">
        <f t="shared" si="5"/>
        <v>0</v>
      </c>
      <c r="R14" s="61"/>
      <c r="S14" s="62">
        <f t="shared" si="6"/>
        <v>42.87</v>
      </c>
      <c r="T14" s="64">
        <v>45.32</v>
      </c>
      <c r="U14" s="65">
        <f t="shared" si="7"/>
        <v>5</v>
      </c>
      <c r="V14" s="66">
        <v>1</v>
      </c>
      <c r="W14" s="66">
        <f t="shared" si="8"/>
        <v>0</v>
      </c>
      <c r="X14" s="66"/>
      <c r="Y14" s="67">
        <f t="shared" si="9"/>
        <v>50.32</v>
      </c>
      <c r="Z14" s="69">
        <v>68.989999999999995</v>
      </c>
      <c r="AA14" s="70">
        <f t="shared" si="10"/>
        <v>10</v>
      </c>
      <c r="AB14" s="71">
        <v>2</v>
      </c>
      <c r="AC14" s="71">
        <f t="shared" si="11"/>
        <v>10</v>
      </c>
      <c r="AD14" s="71">
        <v>2</v>
      </c>
      <c r="AE14" s="72">
        <f t="shared" si="12"/>
        <v>88.99</v>
      </c>
      <c r="AF14" s="74">
        <v>30.16</v>
      </c>
      <c r="AG14" s="75">
        <f t="shared" si="13"/>
        <v>25</v>
      </c>
      <c r="AH14" s="76">
        <v>5</v>
      </c>
      <c r="AI14" s="76">
        <f t="shared" si="14"/>
        <v>0</v>
      </c>
      <c r="AJ14" s="76"/>
      <c r="AK14" s="77">
        <f t="shared" si="15"/>
        <v>55.16</v>
      </c>
      <c r="AL14" s="79">
        <v>23.82</v>
      </c>
      <c r="AM14" s="80">
        <f t="shared" si="16"/>
        <v>5</v>
      </c>
      <c r="AN14" s="81">
        <v>1</v>
      </c>
      <c r="AO14" s="81">
        <f t="shared" si="17"/>
        <v>0</v>
      </c>
      <c r="AP14" s="81"/>
      <c r="AQ14" s="82">
        <f t="shared" si="18"/>
        <v>28.82</v>
      </c>
    </row>
    <row r="15" spans="1:43" x14ac:dyDescent="0.25">
      <c r="A15" s="183">
        <v>12</v>
      </c>
      <c r="B15" s="53" t="s">
        <v>111</v>
      </c>
      <c r="C15" s="180" t="s">
        <v>112</v>
      </c>
      <c r="D15" s="176" t="s">
        <v>74</v>
      </c>
      <c r="E15" s="181">
        <f t="shared" si="0"/>
        <v>316.83999999999997</v>
      </c>
      <c r="F15" s="181">
        <f t="shared" si="19"/>
        <v>9</v>
      </c>
      <c r="G15" s="181">
        <v>0</v>
      </c>
      <c r="H15" s="57">
        <v>42.7</v>
      </c>
      <c r="I15" s="55">
        <f t="shared" si="1"/>
        <v>15</v>
      </c>
      <c r="J15" s="56">
        <v>3</v>
      </c>
      <c r="K15" s="55">
        <f t="shared" si="2"/>
        <v>0</v>
      </c>
      <c r="L15" s="56"/>
      <c r="M15" s="57">
        <f t="shared" si="3"/>
        <v>57.7</v>
      </c>
      <c r="N15" s="62">
        <v>42.95</v>
      </c>
      <c r="O15" s="60">
        <f t="shared" si="4"/>
        <v>5</v>
      </c>
      <c r="P15" s="61">
        <v>1</v>
      </c>
      <c r="Q15" s="61">
        <f t="shared" si="5"/>
        <v>0</v>
      </c>
      <c r="R15" s="61"/>
      <c r="S15" s="62">
        <f t="shared" si="6"/>
        <v>47.95</v>
      </c>
      <c r="T15" s="67">
        <v>52.65</v>
      </c>
      <c r="U15" s="65">
        <f t="shared" si="7"/>
        <v>0</v>
      </c>
      <c r="V15" s="66"/>
      <c r="W15" s="66">
        <f t="shared" si="8"/>
        <v>0</v>
      </c>
      <c r="X15" s="66"/>
      <c r="Y15" s="67">
        <f t="shared" si="9"/>
        <v>52.65</v>
      </c>
      <c r="Z15" s="72">
        <v>66.33</v>
      </c>
      <c r="AA15" s="70">
        <f t="shared" si="10"/>
        <v>0</v>
      </c>
      <c r="AB15" s="71"/>
      <c r="AC15" s="71">
        <f t="shared" si="11"/>
        <v>0</v>
      </c>
      <c r="AD15" s="71"/>
      <c r="AE15" s="72">
        <f t="shared" si="12"/>
        <v>66.33</v>
      </c>
      <c r="AF15" s="77">
        <v>40.409999999999997</v>
      </c>
      <c r="AG15" s="75">
        <f t="shared" si="13"/>
        <v>5</v>
      </c>
      <c r="AH15" s="76">
        <v>1</v>
      </c>
      <c r="AI15" s="76">
        <f t="shared" si="14"/>
        <v>0</v>
      </c>
      <c r="AJ15" s="76"/>
      <c r="AK15" s="77">
        <f t="shared" si="15"/>
        <v>45.41</v>
      </c>
      <c r="AL15" s="82">
        <v>26.8</v>
      </c>
      <c r="AM15" s="80">
        <f t="shared" si="16"/>
        <v>20</v>
      </c>
      <c r="AN15" s="81">
        <v>4</v>
      </c>
      <c r="AO15" s="81">
        <f t="shared" si="17"/>
        <v>0</v>
      </c>
      <c r="AP15" s="81"/>
      <c r="AQ15" s="82">
        <f t="shared" si="18"/>
        <v>46.8</v>
      </c>
    </row>
    <row r="16" spans="1:43" x14ac:dyDescent="0.25">
      <c r="A16" s="183">
        <v>13</v>
      </c>
      <c r="B16" s="53" t="s">
        <v>61</v>
      </c>
      <c r="C16" s="180" t="s">
        <v>80</v>
      </c>
      <c r="D16" s="176" t="s">
        <v>63</v>
      </c>
      <c r="E16" s="181">
        <f t="shared" si="0"/>
        <v>317.66000000000003</v>
      </c>
      <c r="F16" s="181">
        <f t="shared" si="19"/>
        <v>2</v>
      </c>
      <c r="G16" s="181">
        <v>0</v>
      </c>
      <c r="H16" s="57">
        <v>37.89</v>
      </c>
      <c r="I16" s="55">
        <f t="shared" si="1"/>
        <v>0</v>
      </c>
      <c r="J16" s="56"/>
      <c r="K16" s="55">
        <f t="shared" si="2"/>
        <v>0</v>
      </c>
      <c r="L16" s="56"/>
      <c r="M16" s="57">
        <f t="shared" si="3"/>
        <v>37.89</v>
      </c>
      <c r="N16" s="62">
        <v>57.42</v>
      </c>
      <c r="O16" s="60">
        <f t="shared" si="4"/>
        <v>0</v>
      </c>
      <c r="P16" s="61"/>
      <c r="Q16" s="61">
        <f t="shared" si="5"/>
        <v>0</v>
      </c>
      <c r="R16" s="61"/>
      <c r="S16" s="62">
        <f t="shared" si="6"/>
        <v>57.42</v>
      </c>
      <c r="T16" s="67">
        <v>63.51</v>
      </c>
      <c r="U16" s="65">
        <f t="shared" si="7"/>
        <v>10</v>
      </c>
      <c r="V16" s="66">
        <v>2</v>
      </c>
      <c r="W16" s="66">
        <f t="shared" si="8"/>
        <v>0</v>
      </c>
      <c r="X16" s="66"/>
      <c r="Y16" s="67">
        <f t="shared" si="9"/>
        <v>73.509999999999991</v>
      </c>
      <c r="Z16" s="72">
        <v>64.37</v>
      </c>
      <c r="AA16" s="70">
        <f t="shared" si="10"/>
        <v>0</v>
      </c>
      <c r="AB16" s="71"/>
      <c r="AC16" s="71">
        <f t="shared" si="11"/>
        <v>0</v>
      </c>
      <c r="AD16" s="71"/>
      <c r="AE16" s="72">
        <f t="shared" si="12"/>
        <v>64.37</v>
      </c>
      <c r="AF16" s="77">
        <v>46.48</v>
      </c>
      <c r="AG16" s="75">
        <f t="shared" si="13"/>
        <v>10</v>
      </c>
      <c r="AH16" s="76">
        <v>2</v>
      </c>
      <c r="AI16" s="76">
        <f t="shared" si="14"/>
        <v>0</v>
      </c>
      <c r="AJ16" s="76"/>
      <c r="AK16" s="77">
        <f t="shared" si="15"/>
        <v>56.48</v>
      </c>
      <c r="AL16" s="82">
        <v>27.99</v>
      </c>
      <c r="AM16" s="80">
        <f t="shared" si="16"/>
        <v>0</v>
      </c>
      <c r="AN16" s="81"/>
      <c r="AO16" s="81">
        <f t="shared" si="17"/>
        <v>0</v>
      </c>
      <c r="AP16" s="81"/>
      <c r="AQ16" s="82">
        <f t="shared" si="18"/>
        <v>27.99</v>
      </c>
    </row>
    <row r="17" spans="1:43" x14ac:dyDescent="0.25">
      <c r="A17" s="182">
        <v>14</v>
      </c>
      <c r="B17" s="53" t="s">
        <v>66</v>
      </c>
      <c r="C17" s="180" t="s">
        <v>102</v>
      </c>
      <c r="D17" s="176" t="s">
        <v>72</v>
      </c>
      <c r="E17" s="181">
        <f t="shared" si="0"/>
        <v>325.64000000000004</v>
      </c>
      <c r="F17" s="181">
        <f t="shared" si="19"/>
        <v>1</v>
      </c>
      <c r="G17" s="181">
        <v>0</v>
      </c>
      <c r="H17" s="54">
        <v>52.65</v>
      </c>
      <c r="I17" s="55">
        <f t="shared" si="1"/>
        <v>0</v>
      </c>
      <c r="J17" s="56"/>
      <c r="K17" s="55">
        <f t="shared" si="2"/>
        <v>0</v>
      </c>
      <c r="L17" s="56"/>
      <c r="M17" s="57">
        <f t="shared" si="3"/>
        <v>52.65</v>
      </c>
      <c r="N17" s="59">
        <v>47.09</v>
      </c>
      <c r="O17" s="60">
        <f t="shared" si="4"/>
        <v>0</v>
      </c>
      <c r="P17" s="61"/>
      <c r="Q17" s="61">
        <f t="shared" si="5"/>
        <v>0</v>
      </c>
      <c r="R17" s="61"/>
      <c r="S17" s="62">
        <f t="shared" si="6"/>
        <v>47.09</v>
      </c>
      <c r="T17" s="64">
        <v>57.51</v>
      </c>
      <c r="U17" s="65">
        <f t="shared" si="7"/>
        <v>10</v>
      </c>
      <c r="V17" s="66">
        <v>2</v>
      </c>
      <c r="W17" s="66">
        <f t="shared" si="8"/>
        <v>0</v>
      </c>
      <c r="X17" s="66"/>
      <c r="Y17" s="67">
        <f t="shared" si="9"/>
        <v>67.509999999999991</v>
      </c>
      <c r="Z17" s="69">
        <v>74.06</v>
      </c>
      <c r="AA17" s="70">
        <f t="shared" si="10"/>
        <v>0</v>
      </c>
      <c r="AB17" s="71"/>
      <c r="AC17" s="71">
        <f t="shared" si="11"/>
        <v>0</v>
      </c>
      <c r="AD17" s="71"/>
      <c r="AE17" s="72">
        <f t="shared" si="12"/>
        <v>74.06</v>
      </c>
      <c r="AF17" s="74">
        <v>47.04</v>
      </c>
      <c r="AG17" s="75">
        <f t="shared" si="13"/>
        <v>0</v>
      </c>
      <c r="AH17" s="76"/>
      <c r="AI17" s="76">
        <f t="shared" si="14"/>
        <v>0</v>
      </c>
      <c r="AJ17" s="76"/>
      <c r="AK17" s="77">
        <f t="shared" si="15"/>
        <v>47.04</v>
      </c>
      <c r="AL17" s="79">
        <v>32.29</v>
      </c>
      <c r="AM17" s="80">
        <f t="shared" si="16"/>
        <v>5</v>
      </c>
      <c r="AN17" s="81">
        <v>1</v>
      </c>
      <c r="AO17" s="81">
        <f t="shared" si="17"/>
        <v>0</v>
      </c>
      <c r="AP17" s="81"/>
      <c r="AQ17" s="82">
        <f t="shared" si="18"/>
        <v>37.29</v>
      </c>
    </row>
    <row r="18" spans="1:43" x14ac:dyDescent="0.25">
      <c r="A18" s="183">
        <v>15</v>
      </c>
      <c r="B18" s="53" t="s">
        <v>98</v>
      </c>
      <c r="C18" s="180" t="s">
        <v>99</v>
      </c>
      <c r="D18" s="176" t="s">
        <v>65</v>
      </c>
      <c r="E18" s="181">
        <f t="shared" si="0"/>
        <v>329.18</v>
      </c>
      <c r="F18" s="181">
        <f t="shared" si="19"/>
        <v>12</v>
      </c>
      <c r="G18" s="181">
        <v>0</v>
      </c>
      <c r="H18" s="54">
        <v>40.68</v>
      </c>
      <c r="I18" s="55">
        <f t="shared" si="1"/>
        <v>15</v>
      </c>
      <c r="J18" s="56">
        <v>3</v>
      </c>
      <c r="K18" s="55">
        <f t="shared" si="2"/>
        <v>0</v>
      </c>
      <c r="L18" s="56"/>
      <c r="M18" s="57">
        <f t="shared" si="3"/>
        <v>55.68</v>
      </c>
      <c r="N18" s="59">
        <v>38.909999999999997</v>
      </c>
      <c r="O18" s="60">
        <f t="shared" si="4"/>
        <v>5</v>
      </c>
      <c r="P18" s="61">
        <v>1</v>
      </c>
      <c r="Q18" s="61">
        <f t="shared" si="5"/>
        <v>0</v>
      </c>
      <c r="R18" s="61"/>
      <c r="S18" s="62">
        <f t="shared" si="6"/>
        <v>43.91</v>
      </c>
      <c r="T18" s="64">
        <v>46.63</v>
      </c>
      <c r="U18" s="65">
        <f t="shared" si="7"/>
        <v>15</v>
      </c>
      <c r="V18" s="66">
        <v>3</v>
      </c>
      <c r="W18" s="66">
        <f t="shared" si="8"/>
        <v>0</v>
      </c>
      <c r="X18" s="66"/>
      <c r="Y18" s="67">
        <f t="shared" si="9"/>
        <v>61.63</v>
      </c>
      <c r="Z18" s="69">
        <v>56.65</v>
      </c>
      <c r="AA18" s="70">
        <f t="shared" si="10"/>
        <v>15</v>
      </c>
      <c r="AB18" s="71">
        <v>3</v>
      </c>
      <c r="AC18" s="71">
        <f t="shared" si="11"/>
        <v>0</v>
      </c>
      <c r="AD18" s="71"/>
      <c r="AE18" s="72">
        <f t="shared" si="12"/>
        <v>71.650000000000006</v>
      </c>
      <c r="AF18" s="74">
        <v>40.76</v>
      </c>
      <c r="AG18" s="75">
        <f t="shared" si="13"/>
        <v>15</v>
      </c>
      <c r="AH18" s="76">
        <v>3</v>
      </c>
      <c r="AI18" s="76">
        <f t="shared" si="14"/>
        <v>0</v>
      </c>
      <c r="AJ18" s="76"/>
      <c r="AK18" s="77">
        <f t="shared" si="15"/>
        <v>55.76</v>
      </c>
      <c r="AL18" s="79">
        <v>30.55</v>
      </c>
      <c r="AM18" s="80">
        <f t="shared" si="16"/>
        <v>10</v>
      </c>
      <c r="AN18" s="81">
        <v>2</v>
      </c>
      <c r="AO18" s="81">
        <f t="shared" si="17"/>
        <v>0</v>
      </c>
      <c r="AP18" s="81"/>
      <c r="AQ18" s="82">
        <f t="shared" si="18"/>
        <v>40.549999999999997</v>
      </c>
    </row>
    <row r="19" spans="1:43" x14ac:dyDescent="0.25">
      <c r="A19" s="183">
        <v>16</v>
      </c>
      <c r="B19" s="53" t="s">
        <v>67</v>
      </c>
      <c r="C19" s="180" t="s">
        <v>103</v>
      </c>
      <c r="D19" s="176" t="s">
        <v>72</v>
      </c>
      <c r="E19" s="181">
        <f t="shared" si="0"/>
        <v>337.92</v>
      </c>
      <c r="F19" s="181">
        <f t="shared" si="19"/>
        <v>9</v>
      </c>
      <c r="G19" s="181">
        <v>0</v>
      </c>
      <c r="H19" s="54">
        <v>38.159999999999997</v>
      </c>
      <c r="I19" s="55">
        <f t="shared" si="1"/>
        <v>0</v>
      </c>
      <c r="J19" s="56"/>
      <c r="K19" s="55">
        <f t="shared" si="2"/>
        <v>0</v>
      </c>
      <c r="L19" s="56"/>
      <c r="M19" s="57">
        <f t="shared" si="3"/>
        <v>38.159999999999997</v>
      </c>
      <c r="N19" s="59">
        <v>42.19</v>
      </c>
      <c r="O19" s="60">
        <f t="shared" si="4"/>
        <v>5</v>
      </c>
      <c r="P19" s="61">
        <v>1</v>
      </c>
      <c r="Q19" s="61">
        <f t="shared" si="5"/>
        <v>0</v>
      </c>
      <c r="R19" s="61"/>
      <c r="S19" s="62">
        <f t="shared" si="6"/>
        <v>47.19</v>
      </c>
      <c r="T19" s="64">
        <v>52.22</v>
      </c>
      <c r="U19" s="65">
        <f t="shared" si="7"/>
        <v>15</v>
      </c>
      <c r="V19" s="66">
        <v>3</v>
      </c>
      <c r="W19" s="66">
        <f t="shared" si="8"/>
        <v>0</v>
      </c>
      <c r="X19" s="66"/>
      <c r="Y19" s="67">
        <f t="shared" si="9"/>
        <v>67.22</v>
      </c>
      <c r="Z19" s="69">
        <v>68.8</v>
      </c>
      <c r="AA19" s="70">
        <f t="shared" si="10"/>
        <v>5</v>
      </c>
      <c r="AB19" s="71">
        <v>1</v>
      </c>
      <c r="AC19" s="71">
        <f t="shared" si="11"/>
        <v>0</v>
      </c>
      <c r="AD19" s="71"/>
      <c r="AE19" s="72">
        <f t="shared" si="12"/>
        <v>73.8</v>
      </c>
      <c r="AF19" s="74">
        <v>46.6</v>
      </c>
      <c r="AG19" s="75">
        <f t="shared" si="13"/>
        <v>10</v>
      </c>
      <c r="AH19" s="76">
        <v>2</v>
      </c>
      <c r="AI19" s="76">
        <f t="shared" si="14"/>
        <v>0</v>
      </c>
      <c r="AJ19" s="76"/>
      <c r="AK19" s="77">
        <f t="shared" si="15"/>
        <v>56.6</v>
      </c>
      <c r="AL19" s="79">
        <v>29.95</v>
      </c>
      <c r="AM19" s="80">
        <f t="shared" si="16"/>
        <v>25</v>
      </c>
      <c r="AN19" s="81">
        <v>5</v>
      </c>
      <c r="AO19" s="81">
        <f t="shared" si="17"/>
        <v>0</v>
      </c>
      <c r="AP19" s="81"/>
      <c r="AQ19" s="82">
        <f t="shared" si="18"/>
        <v>54.95</v>
      </c>
    </row>
    <row r="20" spans="1:43" x14ac:dyDescent="0.25">
      <c r="A20" s="183">
        <v>17</v>
      </c>
      <c r="B20" s="53" t="s">
        <v>70</v>
      </c>
      <c r="C20" s="180" t="s">
        <v>109</v>
      </c>
      <c r="D20" s="176" t="s">
        <v>73</v>
      </c>
      <c r="E20" s="181">
        <f t="shared" si="0"/>
        <v>337.96</v>
      </c>
      <c r="F20" s="181">
        <f t="shared" si="19"/>
        <v>1</v>
      </c>
      <c r="G20" s="181">
        <v>0</v>
      </c>
      <c r="H20" s="54">
        <v>59.21</v>
      </c>
      <c r="I20" s="55">
        <v>0</v>
      </c>
      <c r="J20" s="56"/>
      <c r="K20" s="55">
        <v>0</v>
      </c>
      <c r="L20" s="56"/>
      <c r="M20" s="57">
        <v>59.21</v>
      </c>
      <c r="N20" s="59">
        <v>54.63</v>
      </c>
      <c r="O20" s="60">
        <v>0</v>
      </c>
      <c r="P20" s="61"/>
      <c r="Q20" s="61">
        <v>0</v>
      </c>
      <c r="R20" s="61"/>
      <c r="S20" s="62">
        <v>54.63</v>
      </c>
      <c r="T20" s="64">
        <v>57.22</v>
      </c>
      <c r="U20" s="65">
        <v>10</v>
      </c>
      <c r="V20" s="66">
        <v>2</v>
      </c>
      <c r="W20" s="66">
        <v>0</v>
      </c>
      <c r="X20" s="66"/>
      <c r="Y20" s="67">
        <v>67.22</v>
      </c>
      <c r="Z20" s="69">
        <v>75.489999999999995</v>
      </c>
      <c r="AA20" s="70">
        <v>5</v>
      </c>
      <c r="AB20" s="71">
        <v>1</v>
      </c>
      <c r="AC20" s="71">
        <v>0</v>
      </c>
      <c r="AD20" s="71"/>
      <c r="AE20" s="72">
        <v>80.489999999999995</v>
      </c>
      <c r="AF20" s="74">
        <v>44.46</v>
      </c>
      <c r="AG20" s="75">
        <v>0</v>
      </c>
      <c r="AH20" s="76"/>
      <c r="AI20" s="76">
        <v>0</v>
      </c>
      <c r="AJ20" s="76"/>
      <c r="AK20" s="77">
        <v>44.46</v>
      </c>
      <c r="AL20" s="79">
        <v>31.95</v>
      </c>
      <c r="AM20" s="80">
        <v>0</v>
      </c>
      <c r="AN20" s="81"/>
      <c r="AO20" s="81">
        <v>0</v>
      </c>
      <c r="AP20" s="81"/>
      <c r="AQ20" s="82">
        <v>31.95</v>
      </c>
    </row>
    <row r="21" spans="1:43" x14ac:dyDescent="0.25">
      <c r="A21" s="183">
        <v>18</v>
      </c>
      <c r="B21" s="53" t="s">
        <v>68</v>
      </c>
      <c r="C21" s="180" t="s">
        <v>104</v>
      </c>
      <c r="D21" s="176" t="s">
        <v>72</v>
      </c>
      <c r="E21" s="181">
        <f t="shared" si="0"/>
        <v>352.37</v>
      </c>
      <c r="F21" s="181">
        <f t="shared" si="19"/>
        <v>1</v>
      </c>
      <c r="G21" s="181">
        <v>0</v>
      </c>
      <c r="H21" s="54">
        <v>56.2</v>
      </c>
      <c r="I21" s="55">
        <f>J21*5</f>
        <v>5</v>
      </c>
      <c r="J21" s="56">
        <v>1</v>
      </c>
      <c r="K21" s="55">
        <f>L21*5</f>
        <v>0</v>
      </c>
      <c r="L21" s="56"/>
      <c r="M21" s="57">
        <f>H21+I21+K21</f>
        <v>61.2</v>
      </c>
      <c r="N21" s="59">
        <v>58.02</v>
      </c>
      <c r="O21" s="60">
        <f>P21*5</f>
        <v>0</v>
      </c>
      <c r="P21" s="61"/>
      <c r="Q21" s="61">
        <f>R21*5</f>
        <v>0</v>
      </c>
      <c r="R21" s="61"/>
      <c r="S21" s="62">
        <f>N21+O21+Q21</f>
        <v>58.02</v>
      </c>
      <c r="T21" s="64">
        <v>66.959999999999994</v>
      </c>
      <c r="U21" s="65">
        <f>V21*5</f>
        <v>5</v>
      </c>
      <c r="V21" s="66">
        <v>1</v>
      </c>
      <c r="W21" s="66">
        <f>X21*5</f>
        <v>0</v>
      </c>
      <c r="X21" s="66"/>
      <c r="Y21" s="67">
        <f>T21+U21+W21</f>
        <v>71.959999999999994</v>
      </c>
      <c r="Z21" s="69">
        <v>80.31</v>
      </c>
      <c r="AA21" s="70">
        <f>AB21*5</f>
        <v>0</v>
      </c>
      <c r="AB21" s="71"/>
      <c r="AC21" s="71">
        <f>AD21*5</f>
        <v>0</v>
      </c>
      <c r="AD21" s="71"/>
      <c r="AE21" s="72">
        <f>Z21+AA21+AC21</f>
        <v>80.31</v>
      </c>
      <c r="AF21" s="74">
        <v>45.5</v>
      </c>
      <c r="AG21" s="75">
        <f>AH21*5</f>
        <v>0</v>
      </c>
      <c r="AH21" s="76"/>
      <c r="AI21" s="76">
        <f>AJ21*5</f>
        <v>0</v>
      </c>
      <c r="AJ21" s="76"/>
      <c r="AK21" s="77">
        <f>AF21+AG21+AI21</f>
        <v>45.5</v>
      </c>
      <c r="AL21" s="79">
        <v>35.380000000000003</v>
      </c>
      <c r="AM21" s="80">
        <f>AN21*5</f>
        <v>0</v>
      </c>
      <c r="AN21" s="81"/>
      <c r="AO21" s="81">
        <f>AP21*5</f>
        <v>0</v>
      </c>
      <c r="AP21" s="81"/>
      <c r="AQ21" s="82">
        <f>AL21+AM21+AO21</f>
        <v>35.380000000000003</v>
      </c>
    </row>
    <row r="22" spans="1:43" x14ac:dyDescent="0.25">
      <c r="A22" s="183">
        <v>19</v>
      </c>
      <c r="B22" s="53" t="s">
        <v>82</v>
      </c>
      <c r="C22" s="180" t="s">
        <v>81</v>
      </c>
      <c r="D22" s="176" t="s">
        <v>63</v>
      </c>
      <c r="E22" s="181">
        <f t="shared" si="0"/>
        <v>353.96</v>
      </c>
      <c r="F22" s="181">
        <f t="shared" si="19"/>
        <v>9</v>
      </c>
      <c r="G22" s="181">
        <v>0</v>
      </c>
      <c r="H22" s="57">
        <v>59.78</v>
      </c>
      <c r="I22" s="55">
        <f>J22*5</f>
        <v>30</v>
      </c>
      <c r="J22" s="56">
        <v>6</v>
      </c>
      <c r="K22" s="55">
        <f>L22*5</f>
        <v>0</v>
      </c>
      <c r="L22" s="56"/>
      <c r="M22" s="57">
        <f>H22+I22+K22</f>
        <v>89.78</v>
      </c>
      <c r="N22" s="62">
        <v>49.42</v>
      </c>
      <c r="O22" s="60">
        <f>P22*5</f>
        <v>5</v>
      </c>
      <c r="P22" s="61">
        <v>1</v>
      </c>
      <c r="Q22" s="61">
        <f>R22*5</f>
        <v>0</v>
      </c>
      <c r="R22" s="61"/>
      <c r="S22" s="62">
        <f>N22+O22+Q22</f>
        <v>54.42</v>
      </c>
      <c r="T22" s="67">
        <v>55.7</v>
      </c>
      <c r="U22" s="65">
        <f>V22*5</f>
        <v>0</v>
      </c>
      <c r="V22" s="66"/>
      <c r="W22" s="66">
        <f>X22*5</f>
        <v>0</v>
      </c>
      <c r="X22" s="66"/>
      <c r="Y22" s="67">
        <f>T22+U22+W22</f>
        <v>55.7</v>
      </c>
      <c r="Z22" s="72">
        <v>76.459999999999994</v>
      </c>
      <c r="AA22" s="70">
        <f>AB22*5</f>
        <v>5</v>
      </c>
      <c r="AB22" s="71">
        <v>1</v>
      </c>
      <c r="AC22" s="71">
        <f>AD22*5</f>
        <v>0</v>
      </c>
      <c r="AD22" s="71"/>
      <c r="AE22" s="72">
        <f>Z22+AA22+AC22</f>
        <v>81.459999999999994</v>
      </c>
      <c r="AF22" s="77">
        <v>38.49</v>
      </c>
      <c r="AG22" s="75">
        <f>AH22*5</f>
        <v>5</v>
      </c>
      <c r="AH22" s="76">
        <v>1</v>
      </c>
      <c r="AI22" s="76">
        <f>AJ22*5</f>
        <v>0</v>
      </c>
      <c r="AJ22" s="76"/>
      <c r="AK22" s="77">
        <f>AF22+AG22+AI22</f>
        <v>43.49</v>
      </c>
      <c r="AL22" s="82">
        <v>29.11</v>
      </c>
      <c r="AM22" s="80">
        <f>AN22*5</f>
        <v>0</v>
      </c>
      <c r="AN22" s="81"/>
      <c r="AO22" s="81">
        <f>AP22*5</f>
        <v>0</v>
      </c>
      <c r="AP22" s="81"/>
      <c r="AQ22" s="82">
        <f>AL22+AM22+AO22</f>
        <v>29.11</v>
      </c>
    </row>
    <row r="23" spans="1:43" x14ac:dyDescent="0.25">
      <c r="A23" s="183">
        <v>20</v>
      </c>
      <c r="B23" s="53" t="s">
        <v>106</v>
      </c>
      <c r="C23" s="180" t="s">
        <v>105</v>
      </c>
      <c r="D23" s="176" t="s">
        <v>72</v>
      </c>
      <c r="E23" s="181">
        <f t="shared" si="0"/>
        <v>365.2</v>
      </c>
      <c r="F23" s="181">
        <f t="shared" si="19"/>
        <v>3</v>
      </c>
      <c r="G23" s="181">
        <v>1</v>
      </c>
      <c r="H23" s="57">
        <v>61.33</v>
      </c>
      <c r="I23" s="55">
        <f>J23*5</f>
        <v>10</v>
      </c>
      <c r="J23" s="56">
        <v>2</v>
      </c>
      <c r="K23" s="55">
        <f>L23*5</f>
        <v>0</v>
      </c>
      <c r="L23" s="56"/>
      <c r="M23" s="57">
        <f>H23+I23+K23</f>
        <v>71.33</v>
      </c>
      <c r="N23" s="62">
        <v>49.94</v>
      </c>
      <c r="O23" s="60">
        <f>P23*5</f>
        <v>5</v>
      </c>
      <c r="P23" s="61">
        <v>1</v>
      </c>
      <c r="Q23" s="61">
        <f>R23*5</f>
        <v>0</v>
      </c>
      <c r="R23" s="61"/>
      <c r="S23" s="62">
        <f>N23+O23+Q23</f>
        <v>54.94</v>
      </c>
      <c r="T23" s="67">
        <v>67.680000000000007</v>
      </c>
      <c r="U23" s="65">
        <f>V23*5</f>
        <v>15</v>
      </c>
      <c r="V23" s="66">
        <v>3</v>
      </c>
      <c r="W23" s="66">
        <f>X23*5</f>
        <v>0</v>
      </c>
      <c r="X23" s="66"/>
      <c r="Y23" s="67">
        <f>T23+U23+W23</f>
        <v>82.68</v>
      </c>
      <c r="Z23" s="72">
        <v>71.56</v>
      </c>
      <c r="AA23" s="70">
        <f>AB23*5</f>
        <v>0</v>
      </c>
      <c r="AB23" s="71"/>
      <c r="AC23" s="71">
        <f>AD23*5</f>
        <v>0</v>
      </c>
      <c r="AD23" s="71"/>
      <c r="AE23" s="72">
        <f>Z23+AA23+AC23</f>
        <v>71.56</v>
      </c>
      <c r="AF23" s="77">
        <v>43.89</v>
      </c>
      <c r="AG23" s="75">
        <f>AH23*5</f>
        <v>0</v>
      </c>
      <c r="AH23" s="76"/>
      <c r="AI23" s="76">
        <f>AJ23*5</f>
        <v>0</v>
      </c>
      <c r="AJ23" s="76"/>
      <c r="AK23" s="77">
        <f>AF23+AG23+AI23</f>
        <v>43.89</v>
      </c>
      <c r="AL23" s="82">
        <v>30.8</v>
      </c>
      <c r="AM23" s="80">
        <f>AN23*5</f>
        <v>0</v>
      </c>
      <c r="AN23" s="81"/>
      <c r="AO23" s="81">
        <f>AP23*5</f>
        <v>10</v>
      </c>
      <c r="AP23" s="81">
        <v>2</v>
      </c>
      <c r="AQ23" s="82">
        <f>AL23+AM23+AO23</f>
        <v>40.799999999999997</v>
      </c>
    </row>
    <row r="24" spans="1:43" x14ac:dyDescent="0.25">
      <c r="A24" s="182">
        <v>21</v>
      </c>
      <c r="B24" s="53" t="s">
        <v>110</v>
      </c>
      <c r="C24" s="180" t="s">
        <v>51</v>
      </c>
      <c r="D24" s="176" t="s">
        <v>73</v>
      </c>
      <c r="E24" s="181">
        <f t="shared" si="0"/>
        <v>368.45000000000005</v>
      </c>
      <c r="F24" s="181">
        <f t="shared" si="19"/>
        <v>12</v>
      </c>
      <c r="G24" s="181">
        <v>0</v>
      </c>
      <c r="H24" s="54">
        <v>42.54</v>
      </c>
      <c r="I24" s="55">
        <v>0</v>
      </c>
      <c r="J24" s="56"/>
      <c r="K24" s="55">
        <v>0</v>
      </c>
      <c r="L24" s="56"/>
      <c r="M24" s="57">
        <v>42.54</v>
      </c>
      <c r="N24" s="59">
        <v>56.68</v>
      </c>
      <c r="O24" s="60">
        <v>35</v>
      </c>
      <c r="P24" s="61">
        <v>7</v>
      </c>
      <c r="Q24" s="61">
        <v>0</v>
      </c>
      <c r="R24" s="61"/>
      <c r="S24" s="62">
        <v>91.68</v>
      </c>
      <c r="T24" s="64">
        <v>64.63</v>
      </c>
      <c r="U24" s="65">
        <v>5</v>
      </c>
      <c r="V24" s="66">
        <v>1</v>
      </c>
      <c r="W24" s="66">
        <v>0</v>
      </c>
      <c r="X24" s="66"/>
      <c r="Y24" s="67">
        <v>69.63</v>
      </c>
      <c r="Z24" s="69">
        <v>66.540000000000006</v>
      </c>
      <c r="AA24" s="70">
        <v>0</v>
      </c>
      <c r="AB24" s="71"/>
      <c r="AC24" s="71">
        <v>0</v>
      </c>
      <c r="AD24" s="71"/>
      <c r="AE24" s="72">
        <v>66.540000000000006</v>
      </c>
      <c r="AF24" s="74">
        <v>51.47</v>
      </c>
      <c r="AG24" s="75">
        <v>10</v>
      </c>
      <c r="AH24" s="76">
        <v>2</v>
      </c>
      <c r="AI24" s="76">
        <v>0</v>
      </c>
      <c r="AJ24" s="76"/>
      <c r="AK24" s="77">
        <v>61.47</v>
      </c>
      <c r="AL24" s="79">
        <v>21.59</v>
      </c>
      <c r="AM24" s="80">
        <v>15</v>
      </c>
      <c r="AN24" s="81">
        <v>3</v>
      </c>
      <c r="AO24" s="81">
        <v>0</v>
      </c>
      <c r="AP24" s="81"/>
      <c r="AQ24" s="82">
        <v>36.590000000000003</v>
      </c>
    </row>
    <row r="25" spans="1:43" x14ac:dyDescent="0.25">
      <c r="A25" s="183">
        <v>22</v>
      </c>
      <c r="B25" s="53" t="s">
        <v>69</v>
      </c>
      <c r="C25" s="53" t="s">
        <v>118</v>
      </c>
      <c r="D25" s="177" t="s">
        <v>72</v>
      </c>
      <c r="E25" s="181">
        <f t="shared" si="0"/>
        <v>421.31</v>
      </c>
      <c r="F25" s="181">
        <f t="shared" si="19"/>
        <v>2</v>
      </c>
      <c r="G25" s="181">
        <v>1</v>
      </c>
      <c r="H25" s="54">
        <v>42.75</v>
      </c>
      <c r="I25" s="55">
        <f>J25*5</f>
        <v>10</v>
      </c>
      <c r="J25" s="56">
        <v>2</v>
      </c>
      <c r="K25" s="55">
        <f>L25*5</f>
        <v>0</v>
      </c>
      <c r="L25" s="56"/>
      <c r="M25" s="57">
        <f>H25+I25+K25</f>
        <v>52.75</v>
      </c>
      <c r="N25" s="59">
        <v>52.71</v>
      </c>
      <c r="O25" s="60">
        <f>P25*5</f>
        <v>0</v>
      </c>
      <c r="P25" s="61"/>
      <c r="Q25" s="61">
        <f>R25*5</f>
        <v>0</v>
      </c>
      <c r="R25" s="61"/>
      <c r="S25" s="62">
        <f>N25+O25+Q25</f>
        <v>52.71</v>
      </c>
      <c r="T25" s="64">
        <v>80.27</v>
      </c>
      <c r="U25" s="65">
        <f>V25*5</f>
        <v>10</v>
      </c>
      <c r="V25" s="66">
        <v>2</v>
      </c>
      <c r="W25" s="66">
        <f>X25*5</f>
        <v>0</v>
      </c>
      <c r="X25" s="66"/>
      <c r="Y25" s="67">
        <f>T25+U25+W25</f>
        <v>90.27</v>
      </c>
      <c r="Z25" s="69">
        <v>90.25</v>
      </c>
      <c r="AA25" s="70">
        <f>AB25*5</f>
        <v>0</v>
      </c>
      <c r="AB25" s="71"/>
      <c r="AC25" s="71">
        <f>AD25*5</f>
        <v>0</v>
      </c>
      <c r="AD25" s="71"/>
      <c r="AE25" s="72">
        <f>Z25+AA25+AC25</f>
        <v>90.25</v>
      </c>
      <c r="AF25" s="74">
        <v>49.9</v>
      </c>
      <c r="AG25" s="75">
        <f>AH25*5</f>
        <v>0</v>
      </c>
      <c r="AH25" s="76"/>
      <c r="AI25" s="76">
        <f>AJ25*5</f>
        <v>0</v>
      </c>
      <c r="AJ25" s="76"/>
      <c r="AK25" s="77">
        <f>AF25+AG25+AI25</f>
        <v>49.9</v>
      </c>
      <c r="AL25" s="79">
        <v>75.430000000000007</v>
      </c>
      <c r="AM25" s="80">
        <f>AN25*5</f>
        <v>0</v>
      </c>
      <c r="AN25" s="81"/>
      <c r="AO25" s="81">
        <f>AP25*5</f>
        <v>10</v>
      </c>
      <c r="AP25" s="81">
        <v>2</v>
      </c>
      <c r="AQ25" s="82">
        <f>AL25+AM25+AO25</f>
        <v>85.43</v>
      </c>
    </row>
    <row r="26" spans="1:43" x14ac:dyDescent="0.25">
      <c r="A26" s="182">
        <v>23</v>
      </c>
      <c r="B26" s="53" t="s">
        <v>84</v>
      </c>
      <c r="C26" s="180" t="s">
        <v>83</v>
      </c>
      <c r="D26" s="176" t="s">
        <v>63</v>
      </c>
      <c r="E26" s="181">
        <f t="shared" si="0"/>
        <v>421.84000000000003</v>
      </c>
      <c r="F26" s="181">
        <f t="shared" si="19"/>
        <v>5</v>
      </c>
      <c r="G26" s="181">
        <v>2</v>
      </c>
      <c r="H26" s="54">
        <v>65.900000000000006</v>
      </c>
      <c r="I26" s="55">
        <f>J26*5</f>
        <v>0</v>
      </c>
      <c r="J26" s="56"/>
      <c r="K26" s="55">
        <f>L26*5</f>
        <v>10</v>
      </c>
      <c r="L26" s="56">
        <v>2</v>
      </c>
      <c r="M26" s="57">
        <f>H26+I26+K26</f>
        <v>75.900000000000006</v>
      </c>
      <c r="N26" s="59">
        <v>64.39</v>
      </c>
      <c r="O26" s="60">
        <f>P26*5</f>
        <v>5</v>
      </c>
      <c r="P26" s="61">
        <v>1</v>
      </c>
      <c r="Q26" s="61">
        <f>R26*5</f>
        <v>0</v>
      </c>
      <c r="R26" s="61"/>
      <c r="S26" s="62">
        <f>N26+O26+Q26</f>
        <v>69.39</v>
      </c>
      <c r="T26" s="64">
        <v>66.959999999999994</v>
      </c>
      <c r="U26" s="65">
        <f>V26*5</f>
        <v>0</v>
      </c>
      <c r="V26" s="66"/>
      <c r="W26" s="66">
        <f>X26*5</f>
        <v>0</v>
      </c>
      <c r="X26" s="66"/>
      <c r="Y26" s="67">
        <f>T26+U26+W26</f>
        <v>66.959999999999994</v>
      </c>
      <c r="Z26" s="69">
        <v>87.1</v>
      </c>
      <c r="AA26" s="70">
        <f>AB26*5</f>
        <v>5</v>
      </c>
      <c r="AB26" s="71">
        <v>1</v>
      </c>
      <c r="AC26" s="71">
        <f>AD26*5</f>
        <v>0</v>
      </c>
      <c r="AD26" s="71"/>
      <c r="AE26" s="72">
        <f>Z26+AA26+AC26</f>
        <v>92.1</v>
      </c>
      <c r="AF26" s="74">
        <v>53.58</v>
      </c>
      <c r="AG26" s="75">
        <f>AH26*5</f>
        <v>10</v>
      </c>
      <c r="AH26" s="76">
        <v>2</v>
      </c>
      <c r="AI26" s="76">
        <f>AJ26*5</f>
        <v>10</v>
      </c>
      <c r="AJ26" s="76">
        <v>2</v>
      </c>
      <c r="AK26" s="77">
        <f>AF26+AG26+AI26</f>
        <v>73.58</v>
      </c>
      <c r="AL26" s="79">
        <v>38.909999999999997</v>
      </c>
      <c r="AM26" s="80">
        <f>AN26*5</f>
        <v>5</v>
      </c>
      <c r="AN26" s="81">
        <v>1</v>
      </c>
      <c r="AO26" s="81">
        <f>AP26*5</f>
        <v>0</v>
      </c>
      <c r="AP26" s="81"/>
      <c r="AQ26" s="82">
        <f>AL26+AM26+AO26</f>
        <v>43.91</v>
      </c>
    </row>
    <row r="27" spans="1:43" x14ac:dyDescent="0.25">
      <c r="A27" s="183">
        <v>24</v>
      </c>
      <c r="B27" s="53" t="s">
        <v>107</v>
      </c>
      <c r="C27" s="53" t="s">
        <v>108</v>
      </c>
      <c r="D27" s="177" t="s">
        <v>72</v>
      </c>
      <c r="E27" s="181">
        <f t="shared" si="0"/>
        <v>497.53</v>
      </c>
      <c r="F27" s="181">
        <f t="shared" si="19"/>
        <v>7</v>
      </c>
      <c r="G27" s="181">
        <v>1</v>
      </c>
      <c r="H27" s="54">
        <v>78.38</v>
      </c>
      <c r="I27" s="55">
        <f>J27*5</f>
        <v>15</v>
      </c>
      <c r="J27" s="56">
        <v>3</v>
      </c>
      <c r="K27" s="55">
        <f>L27*5</f>
        <v>0</v>
      </c>
      <c r="L27" s="56"/>
      <c r="M27" s="57">
        <f>H27+I27+K27</f>
        <v>93.38</v>
      </c>
      <c r="N27" s="59">
        <v>75.45</v>
      </c>
      <c r="O27" s="60">
        <f>P27*5</f>
        <v>10</v>
      </c>
      <c r="P27" s="61">
        <v>2</v>
      </c>
      <c r="Q27" s="61">
        <f>R27*5</f>
        <v>0</v>
      </c>
      <c r="R27" s="61"/>
      <c r="S27" s="62">
        <f>N27+O27+Q27</f>
        <v>85.45</v>
      </c>
      <c r="T27" s="64">
        <v>73.73</v>
      </c>
      <c r="U27" s="65">
        <f>V27*5</f>
        <v>30</v>
      </c>
      <c r="V27" s="66">
        <v>6</v>
      </c>
      <c r="W27" s="66">
        <f>X27*5</f>
        <v>0</v>
      </c>
      <c r="X27" s="66"/>
      <c r="Y27" s="67">
        <f>T27+U27+W27</f>
        <v>103.73</v>
      </c>
      <c r="Z27" s="69">
        <v>97.81</v>
      </c>
      <c r="AA27" s="70">
        <f>AB27*5</f>
        <v>0</v>
      </c>
      <c r="AB27" s="71"/>
      <c r="AC27" s="71">
        <f>AD27*5</f>
        <v>0</v>
      </c>
      <c r="AD27" s="71"/>
      <c r="AE27" s="72">
        <f>Z27+AA27+AC27</f>
        <v>97.81</v>
      </c>
      <c r="AF27" s="74">
        <v>60.91</v>
      </c>
      <c r="AG27" s="75">
        <f>AH27*5</f>
        <v>5</v>
      </c>
      <c r="AH27" s="76">
        <v>1</v>
      </c>
      <c r="AI27" s="76">
        <f>AJ27*5</f>
        <v>10</v>
      </c>
      <c r="AJ27" s="76">
        <v>2</v>
      </c>
      <c r="AK27" s="77">
        <f>AF27+AG27+AI27</f>
        <v>75.91</v>
      </c>
      <c r="AL27" s="79">
        <v>36.25</v>
      </c>
      <c r="AM27" s="80">
        <f>AN27*5</f>
        <v>5</v>
      </c>
      <c r="AN27" s="81">
        <v>1</v>
      </c>
      <c r="AO27" s="81">
        <f>AP27*5</f>
        <v>0</v>
      </c>
      <c r="AP27" s="81"/>
      <c r="AQ27" s="82">
        <f>AL27+AM27+AO27</f>
        <v>41.25</v>
      </c>
    </row>
    <row r="28" spans="1:43" x14ac:dyDescent="0.25">
      <c r="D28" s="179"/>
    </row>
    <row r="29" spans="1:43" x14ac:dyDescent="0.25">
      <c r="D29" s="179"/>
    </row>
    <row r="30" spans="1:43" x14ac:dyDescent="0.25">
      <c r="D30" s="179"/>
    </row>
    <row r="31" spans="1:43" x14ac:dyDescent="0.25">
      <c r="D31" s="179"/>
    </row>
    <row r="32" spans="1:43" x14ac:dyDescent="0.25">
      <c r="D32" s="179"/>
    </row>
    <row r="33" spans="4:4" x14ac:dyDescent="0.25">
      <c r="D33" s="179"/>
    </row>
    <row r="34" spans="4:4" x14ac:dyDescent="0.25">
      <c r="D34" s="179"/>
    </row>
    <row r="35" spans="4:4" x14ac:dyDescent="0.25">
      <c r="D35" s="179"/>
    </row>
    <row r="36" spans="4:4" x14ac:dyDescent="0.25">
      <c r="D36" s="179"/>
    </row>
    <row r="37" spans="4:4" x14ac:dyDescent="0.25">
      <c r="D37" s="179"/>
    </row>
    <row r="38" spans="4:4" x14ac:dyDescent="0.25">
      <c r="D38" s="179"/>
    </row>
    <row r="39" spans="4:4" x14ac:dyDescent="0.25">
      <c r="D39" s="179"/>
    </row>
    <row r="40" spans="4:4" x14ac:dyDescent="0.25">
      <c r="D40" s="179"/>
    </row>
  </sheetData>
  <sortState ref="A4:AO27">
    <sortCondition ref="E4:E27"/>
  </sortState>
  <mergeCells count="7">
    <mergeCell ref="AL1:AQ1"/>
    <mergeCell ref="A1:B1"/>
    <mergeCell ref="H1:M1"/>
    <mergeCell ref="N1:S1"/>
    <mergeCell ref="T1:Y1"/>
    <mergeCell ref="Z1:AE1"/>
    <mergeCell ref="AF1:AK1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2" sqref="J12"/>
    </sheetView>
  </sheetViews>
  <sheetFormatPr defaultRowHeight="15" x14ac:dyDescent="0.25"/>
  <cols>
    <col min="2" max="2" width="38.85546875" customWidth="1"/>
  </cols>
  <sheetData>
    <row r="1" spans="1:10" ht="15.75" thickBot="1" x14ac:dyDescent="0.3">
      <c r="A1" s="114"/>
      <c r="B1" s="115" t="s">
        <v>28</v>
      </c>
      <c r="C1" s="116" t="s">
        <v>29</v>
      </c>
      <c r="D1" s="191" t="s">
        <v>29</v>
      </c>
      <c r="E1" s="191"/>
      <c r="F1" s="191"/>
      <c r="G1" s="191"/>
      <c r="H1" s="191"/>
      <c r="I1" s="191"/>
      <c r="J1" s="191"/>
    </row>
    <row r="2" spans="1:10" ht="38.25" thickBot="1" x14ac:dyDescent="0.3">
      <c r="A2" s="117" t="s">
        <v>30</v>
      </c>
      <c r="B2" s="118" t="s">
        <v>31</v>
      </c>
      <c r="C2" s="119" t="s">
        <v>32</v>
      </c>
      <c r="D2" s="119">
        <v>10</v>
      </c>
      <c r="E2" s="119" t="s">
        <v>33</v>
      </c>
      <c r="F2" s="120">
        <v>5</v>
      </c>
      <c r="G2" s="120">
        <v>1</v>
      </c>
      <c r="H2" s="120">
        <v>0</v>
      </c>
      <c r="I2" s="121" t="s">
        <v>34</v>
      </c>
      <c r="J2" s="122" t="s">
        <v>35</v>
      </c>
    </row>
    <row r="3" spans="1:10" ht="15.75" thickBot="1" x14ac:dyDescent="0.3">
      <c r="A3" s="123"/>
      <c r="B3" s="124" t="str">
        <f>IF('[1]Presenční listina western'!Y4="I",'[1]Presenční listina western'!B4,"")</f>
        <v/>
      </c>
      <c r="C3" s="125"/>
      <c r="D3" s="125"/>
      <c r="E3" s="126"/>
      <c r="F3" s="126"/>
      <c r="G3" s="126"/>
      <c r="H3" s="126"/>
      <c r="I3" s="127"/>
      <c r="J3" s="128"/>
    </row>
    <row r="4" spans="1:10" ht="15.75" thickBot="1" x14ac:dyDescent="0.3">
      <c r="A4" s="129">
        <v>1</v>
      </c>
      <c r="B4" s="124" t="s">
        <v>50</v>
      </c>
      <c r="C4" s="130">
        <v>40</v>
      </c>
      <c r="D4" s="130">
        <v>4</v>
      </c>
      <c r="E4" s="131">
        <v>30</v>
      </c>
      <c r="F4" s="132">
        <v>6</v>
      </c>
      <c r="G4" s="131"/>
      <c r="H4" s="131"/>
      <c r="I4" s="133">
        <v>70</v>
      </c>
      <c r="J4" s="134">
        <v>1</v>
      </c>
    </row>
    <row r="5" spans="1:10" ht="15.75" thickBot="1" x14ac:dyDescent="0.3">
      <c r="A5" s="129">
        <v>2</v>
      </c>
      <c r="B5" s="124" t="s">
        <v>71</v>
      </c>
      <c r="C5" s="130">
        <v>30</v>
      </c>
      <c r="D5" s="130">
        <v>3</v>
      </c>
      <c r="E5" s="131">
        <v>30</v>
      </c>
      <c r="F5" s="132">
        <v>6</v>
      </c>
      <c r="G5" s="131">
        <v>1</v>
      </c>
      <c r="H5" s="131"/>
      <c r="I5" s="133">
        <v>61</v>
      </c>
      <c r="J5" s="134">
        <v>2</v>
      </c>
    </row>
    <row r="6" spans="1:10" ht="15.75" thickBot="1" x14ac:dyDescent="0.3">
      <c r="A6" s="129">
        <v>3</v>
      </c>
      <c r="B6" s="124" t="s">
        <v>124</v>
      </c>
      <c r="C6" s="130">
        <v>10</v>
      </c>
      <c r="D6" s="130">
        <v>1</v>
      </c>
      <c r="E6" s="131">
        <v>45</v>
      </c>
      <c r="F6" s="132">
        <v>9</v>
      </c>
      <c r="G6" s="131"/>
      <c r="H6" s="131"/>
      <c r="I6" s="133">
        <v>55</v>
      </c>
      <c r="J6" s="134">
        <v>3</v>
      </c>
    </row>
    <row r="7" spans="1:10" ht="15.75" thickBot="1" x14ac:dyDescent="0.3">
      <c r="A7" s="129">
        <v>4</v>
      </c>
      <c r="B7" s="124" t="s">
        <v>56</v>
      </c>
      <c r="C7" s="130">
        <v>10</v>
      </c>
      <c r="D7" s="130">
        <v>1</v>
      </c>
      <c r="E7" s="131">
        <v>10</v>
      </c>
      <c r="F7" s="132">
        <v>2</v>
      </c>
      <c r="G7" s="131">
        <v>7</v>
      </c>
      <c r="H7" s="131"/>
      <c r="I7" s="133">
        <v>27</v>
      </c>
      <c r="J7" s="134">
        <v>4</v>
      </c>
    </row>
    <row r="8" spans="1:10" ht="15.75" thickBot="1" x14ac:dyDescent="0.3">
      <c r="A8" s="129">
        <v>5</v>
      </c>
      <c r="B8" s="124" t="s">
        <v>125</v>
      </c>
      <c r="C8" s="130">
        <v>0</v>
      </c>
      <c r="D8" s="130"/>
      <c r="E8" s="131">
        <v>20</v>
      </c>
      <c r="F8" s="132">
        <v>4</v>
      </c>
      <c r="G8" s="131">
        <v>5</v>
      </c>
      <c r="H8" s="131"/>
      <c r="I8" s="133">
        <v>25</v>
      </c>
      <c r="J8" s="134">
        <v>5</v>
      </c>
    </row>
    <row r="9" spans="1:10" ht="15.75" thickBot="1" x14ac:dyDescent="0.3">
      <c r="A9" s="129">
        <v>6</v>
      </c>
      <c r="B9" s="124" t="s">
        <v>67</v>
      </c>
      <c r="C9" s="130">
        <v>0</v>
      </c>
      <c r="D9" s="130"/>
      <c r="E9" s="131">
        <v>0</v>
      </c>
      <c r="F9" s="132"/>
      <c r="G9" s="131">
        <v>3</v>
      </c>
      <c r="H9" s="131"/>
      <c r="I9" s="133">
        <v>3</v>
      </c>
      <c r="J9" s="134">
        <v>6</v>
      </c>
    </row>
    <row r="10" spans="1:10" ht="15.75" thickBot="1" x14ac:dyDescent="0.3">
      <c r="A10" s="129">
        <v>7</v>
      </c>
      <c r="B10" s="124" t="s">
        <v>60</v>
      </c>
      <c r="C10" s="130">
        <v>0</v>
      </c>
      <c r="D10" s="130"/>
      <c r="E10" s="131">
        <v>0</v>
      </c>
      <c r="F10" s="132"/>
      <c r="G10" s="131">
        <v>1</v>
      </c>
      <c r="H10" s="131"/>
      <c r="I10" s="133">
        <v>1</v>
      </c>
      <c r="J10" s="134">
        <v>7</v>
      </c>
    </row>
    <row r="11" spans="1:10" ht="15.75" thickBot="1" x14ac:dyDescent="0.3">
      <c r="A11" s="129">
        <v>15</v>
      </c>
      <c r="B11" s="173" t="s">
        <v>55</v>
      </c>
      <c r="C11" s="130">
        <v>0</v>
      </c>
      <c r="D11" s="130"/>
      <c r="E11" s="131">
        <v>0</v>
      </c>
      <c r="F11" s="132"/>
      <c r="G11" s="131"/>
      <c r="H11" s="131"/>
      <c r="I11" s="133">
        <v>0</v>
      </c>
      <c r="J11" s="134">
        <v>15</v>
      </c>
    </row>
    <row r="12" spans="1:10" ht="15.75" thickBot="1" x14ac:dyDescent="0.3">
      <c r="A12" s="129">
        <v>9</v>
      </c>
      <c r="B12" s="173" t="s">
        <v>53</v>
      </c>
      <c r="C12" s="130">
        <v>0</v>
      </c>
      <c r="D12" s="130"/>
      <c r="E12" s="131">
        <v>0</v>
      </c>
      <c r="F12" s="132"/>
      <c r="G12" s="131"/>
      <c r="H12" s="131"/>
      <c r="I12" s="133">
        <v>0</v>
      </c>
      <c r="J12" s="134">
        <v>9</v>
      </c>
    </row>
  </sheetData>
  <mergeCells count="1">
    <mergeCell ref="D1:J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"/>
  <sheetViews>
    <sheetView tabSelected="1" topLeftCell="AL1" workbookViewId="0">
      <selection activeCell="AQ3" sqref="AQ3"/>
    </sheetView>
  </sheetViews>
  <sheetFormatPr defaultRowHeight="15" x14ac:dyDescent="0.25"/>
  <cols>
    <col min="3" max="3" width="29.7109375" customWidth="1"/>
    <col min="7" max="7" width="33.7109375" customWidth="1"/>
    <col min="11" max="11" width="32.42578125" customWidth="1"/>
    <col min="15" max="15" width="32.5703125" customWidth="1"/>
    <col min="19" max="19" width="40.5703125" customWidth="1"/>
    <col min="23" max="23" width="31.140625" customWidth="1"/>
    <col min="27" max="27" width="26.5703125" bestFit="1" customWidth="1"/>
    <col min="31" max="31" width="30.7109375" customWidth="1"/>
    <col min="35" max="35" width="23.5703125" customWidth="1"/>
    <col min="39" max="39" width="24.7109375" customWidth="1"/>
    <col min="43" max="43" width="24.7109375" customWidth="1"/>
  </cols>
  <sheetData>
    <row r="1" spans="1:44" ht="15.75" thickBot="1" x14ac:dyDescent="0.3">
      <c r="A1" s="135"/>
      <c r="B1" s="136"/>
      <c r="C1" s="137"/>
      <c r="D1" s="138"/>
      <c r="E1" s="135"/>
      <c r="F1" s="139"/>
      <c r="G1" s="140"/>
      <c r="H1" s="141"/>
      <c r="I1" s="135"/>
      <c r="J1" s="139"/>
      <c r="K1" s="140"/>
      <c r="L1" s="141"/>
      <c r="M1" s="135"/>
      <c r="N1" s="139"/>
      <c r="O1" s="142"/>
      <c r="P1" s="141"/>
      <c r="Q1" s="135"/>
      <c r="R1" s="139"/>
      <c r="S1" s="143"/>
      <c r="T1" s="141"/>
      <c r="U1" s="135"/>
      <c r="V1" s="139"/>
      <c r="W1" s="143"/>
      <c r="X1" s="141"/>
      <c r="Y1" s="135"/>
      <c r="Z1" s="139"/>
      <c r="AA1" s="143"/>
      <c r="AB1" s="141"/>
      <c r="AC1" s="135"/>
      <c r="AD1" s="136"/>
      <c r="AE1" s="137"/>
      <c r="AF1" s="138"/>
      <c r="AG1" s="135"/>
      <c r="AH1" s="136"/>
      <c r="AI1" s="137"/>
      <c r="AJ1" s="138"/>
      <c r="AK1" s="135"/>
      <c r="AL1" s="136"/>
      <c r="AM1" s="137"/>
      <c r="AN1" s="138"/>
      <c r="AP1" s="136"/>
      <c r="AQ1" s="137"/>
      <c r="AR1" s="138"/>
    </row>
    <row r="2" spans="1:44" ht="17.25" thickTop="1" thickBot="1" x14ac:dyDescent="0.3">
      <c r="A2" s="135"/>
      <c r="B2" s="144"/>
      <c r="C2" s="145" t="s">
        <v>36</v>
      </c>
      <c r="D2" s="144" t="s">
        <v>37</v>
      </c>
      <c r="E2" s="146"/>
      <c r="F2" s="147"/>
      <c r="G2" s="148" t="s">
        <v>38</v>
      </c>
      <c r="H2" s="149" t="s">
        <v>37</v>
      </c>
      <c r="I2" s="146"/>
      <c r="J2" s="147"/>
      <c r="K2" s="150" t="s">
        <v>39</v>
      </c>
      <c r="L2" s="149" t="s">
        <v>37</v>
      </c>
      <c r="M2" s="135"/>
      <c r="N2" s="147"/>
      <c r="O2" s="151" t="s">
        <v>40</v>
      </c>
      <c r="P2" s="149" t="s">
        <v>37</v>
      </c>
      <c r="Q2" s="146"/>
      <c r="R2" s="147"/>
      <c r="S2" s="145" t="s">
        <v>41</v>
      </c>
      <c r="T2" s="149" t="s">
        <v>37</v>
      </c>
      <c r="U2" s="146"/>
      <c r="V2" s="147"/>
      <c r="W2" s="145" t="s">
        <v>42</v>
      </c>
      <c r="X2" s="149" t="s">
        <v>37</v>
      </c>
      <c r="Y2" s="135"/>
      <c r="Z2" s="147"/>
      <c r="AA2" s="144" t="s">
        <v>43</v>
      </c>
      <c r="AB2" s="149" t="s">
        <v>37</v>
      </c>
      <c r="AC2" s="146"/>
      <c r="AD2" s="144"/>
      <c r="AE2" s="144" t="s">
        <v>28</v>
      </c>
      <c r="AF2" s="144" t="s">
        <v>37</v>
      </c>
      <c r="AG2" s="135"/>
      <c r="AH2" s="152"/>
      <c r="AI2" s="152" t="s">
        <v>44</v>
      </c>
      <c r="AJ2" s="152" t="s">
        <v>37</v>
      </c>
      <c r="AK2" s="146"/>
      <c r="AL2" s="153"/>
      <c r="AM2" s="153" t="s">
        <v>45</v>
      </c>
      <c r="AN2" s="153" t="s">
        <v>37</v>
      </c>
      <c r="AP2" s="153"/>
      <c r="AQ2" s="153" t="s">
        <v>126</v>
      </c>
      <c r="AR2" s="153" t="s">
        <v>37</v>
      </c>
    </row>
    <row r="3" spans="1:44" ht="16.5" thickTop="1" thickBot="1" x14ac:dyDescent="0.3">
      <c r="A3" s="135"/>
      <c r="B3" s="154" t="s">
        <v>46</v>
      </c>
      <c r="C3" s="155" t="str">
        <f>[1]T!B4</f>
        <v>Cowboy Bashi - Žaloudek Martin</v>
      </c>
      <c r="D3" s="154">
        <f>[1]T!BA4</f>
        <v>300</v>
      </c>
      <c r="E3" s="135"/>
      <c r="F3" s="156" t="s">
        <v>46</v>
      </c>
      <c r="G3" s="155" t="str">
        <f>[1]LT!B4</f>
        <v>Pedro - Karas Petr</v>
      </c>
      <c r="H3" s="157">
        <f>[1]LT!BA4</f>
        <v>293.89</v>
      </c>
      <c r="I3" s="135"/>
      <c r="J3" s="156" t="s">
        <v>46</v>
      </c>
      <c r="K3" s="155" t="str">
        <f>[1]J!B4</f>
        <v>Viktora Vojta</v>
      </c>
      <c r="L3" s="157">
        <f>[1]J!BA4</f>
        <v>277.25</v>
      </c>
      <c r="M3" s="135"/>
      <c r="N3" s="156" t="s">
        <v>46</v>
      </c>
      <c r="O3" s="155" t="str">
        <f>[1]G!B4</f>
        <v>John- Šípal Jan</v>
      </c>
      <c r="P3" s="157">
        <f>[1]G!BA4</f>
        <v>291.8</v>
      </c>
      <c r="Q3" s="135"/>
      <c r="R3" s="156" t="s">
        <v>46</v>
      </c>
      <c r="S3" s="155" t="str">
        <f>[1]S!B4</f>
        <v>Kočí Josef</v>
      </c>
      <c r="T3" s="157">
        <f>[1]S!BA4</f>
        <v>300</v>
      </c>
      <c r="U3" s="135"/>
      <c r="V3" s="156" t="s">
        <v>46</v>
      </c>
      <c r="W3" s="155" t="str">
        <f>[1]D!B4</f>
        <v>Elise Horne- Papáček Václav</v>
      </c>
      <c r="X3" s="157">
        <f>[1]D!BA4</f>
        <v>296.98</v>
      </c>
      <c r="Y3" s="135"/>
      <c r="Z3" s="156" t="s">
        <v>46</v>
      </c>
      <c r="AA3" s="155" t="str">
        <f>[1]SS!B4</f>
        <v>Colonel - Janžura Jiří</v>
      </c>
      <c r="AB3" s="157">
        <f>[1]SS!BA4</f>
        <v>300</v>
      </c>
      <c r="AC3" s="135"/>
      <c r="AD3" s="154" t="s">
        <v>46</v>
      </c>
      <c r="AE3" s="155" t="str">
        <f>'[1]lov  bizona 100m'!B4</f>
        <v>Colonel - Janžura Jiří</v>
      </c>
      <c r="AF3" s="158">
        <f>'[1]lov  bizona 100m'!I4</f>
        <v>70</v>
      </c>
      <c r="AG3" s="135"/>
      <c r="AH3" s="154" t="s">
        <v>46</v>
      </c>
      <c r="AI3" s="155" t="s">
        <v>47</v>
      </c>
      <c r="AJ3" s="158">
        <v>11</v>
      </c>
      <c r="AK3" s="135"/>
      <c r="AL3" s="154"/>
      <c r="AM3" s="155" t="s">
        <v>48</v>
      </c>
      <c r="AN3" s="154">
        <v>1</v>
      </c>
      <c r="AP3" s="154"/>
      <c r="AQ3" s="155" t="s">
        <v>127</v>
      </c>
      <c r="AR3" s="154">
        <v>1</v>
      </c>
    </row>
    <row r="4" spans="1:44" ht="16.5" thickTop="1" thickBot="1" x14ac:dyDescent="0.3">
      <c r="A4" s="135"/>
      <c r="B4" s="154" t="s">
        <v>49</v>
      </c>
      <c r="C4" s="159" t="str">
        <f>[1]T!B5</f>
        <v/>
      </c>
      <c r="D4" s="154">
        <f>[1]T!BA5</f>
        <v>0</v>
      </c>
      <c r="E4" s="135"/>
      <c r="F4" s="156" t="s">
        <v>49</v>
      </c>
      <c r="G4" s="160" t="str">
        <f>[1]LT!B5</f>
        <v>Přeučil Josef - Sherman</v>
      </c>
      <c r="H4" s="157">
        <f>[1]LT!BA5</f>
        <v>277.44</v>
      </c>
      <c r="I4" s="135"/>
      <c r="J4" s="156" t="s">
        <v>49</v>
      </c>
      <c r="K4" s="160" t="str">
        <f>[1]J!B5</f>
        <v>Elizabeth Rose - Papáčková</v>
      </c>
      <c r="L4" s="157">
        <f>[1]J!BA5</f>
        <v>257.88</v>
      </c>
      <c r="M4" s="135"/>
      <c r="N4" s="156" t="s">
        <v>49</v>
      </c>
      <c r="O4" s="160" t="str">
        <f>[1]G!B5</f>
        <v>Kučera Michal-Šotavowačhi</v>
      </c>
      <c r="P4" s="157">
        <f>[1]G!BA5</f>
        <v>228.83</v>
      </c>
      <c r="Q4" s="135"/>
      <c r="R4" s="156" t="s">
        <v>49</v>
      </c>
      <c r="S4" s="160" t="str">
        <f>[1]S!B5</f>
        <v>Joe Loko - Pikal Petr</v>
      </c>
      <c r="T4" s="157">
        <f>[1]S!BA5</f>
        <v>205.11</v>
      </c>
      <c r="U4" s="135"/>
      <c r="V4" s="156" t="s">
        <v>49</v>
      </c>
      <c r="W4" s="160" t="str">
        <f>[1]D!B5</f>
        <v>Zig - Herzig Václav</v>
      </c>
      <c r="X4" s="157">
        <f>[1]D!BA5</f>
        <v>262.71999999999997</v>
      </c>
      <c r="Y4" s="135"/>
      <c r="Z4" s="156" t="s">
        <v>49</v>
      </c>
      <c r="AA4" s="160" t="str">
        <f>[1]SS!B5</f>
        <v>Augusta Pavel</v>
      </c>
      <c r="AB4" s="157">
        <f>[1]SS!BA5</f>
        <v>193.79000000000002</v>
      </c>
      <c r="AC4" s="135"/>
      <c r="AD4" s="154" t="s">
        <v>49</v>
      </c>
      <c r="AE4" s="161" t="str">
        <f>'[1]lov  bizona 100m'!B5</f>
        <v>Kočí Josef</v>
      </c>
      <c r="AF4" s="158">
        <f>'[1]lov  bizona 100m'!I5</f>
        <v>61</v>
      </c>
      <c r="AG4" s="135"/>
      <c r="AH4" s="154" t="s">
        <v>49</v>
      </c>
      <c r="AI4" s="161" t="s">
        <v>50</v>
      </c>
      <c r="AJ4" s="158">
        <v>9</v>
      </c>
      <c r="AK4" s="135"/>
      <c r="AL4" s="154"/>
      <c r="AM4" s="160" t="s">
        <v>51</v>
      </c>
      <c r="AN4" s="154">
        <v>2</v>
      </c>
      <c r="AP4" s="154"/>
      <c r="AQ4" s="160"/>
      <c r="AR4" s="154">
        <v>2</v>
      </c>
    </row>
    <row r="5" spans="1:44" ht="16.5" thickTop="1" thickBot="1" x14ac:dyDescent="0.3">
      <c r="A5" s="135"/>
      <c r="B5" s="154" t="s">
        <v>52</v>
      </c>
      <c r="C5" s="159" t="str">
        <f>[1]T!B6</f>
        <v/>
      </c>
      <c r="D5" s="154">
        <f>[1]T!BA6</f>
        <v>0</v>
      </c>
      <c r="E5" s="135"/>
      <c r="F5" s="156" t="s">
        <v>52</v>
      </c>
      <c r="G5" s="162" t="str">
        <f>[1]LT!B6</f>
        <v>Homer - Michálek Jiří</v>
      </c>
      <c r="H5" s="157">
        <f>[1]LT!BA6</f>
        <v>217.70000000000002</v>
      </c>
      <c r="I5" s="135"/>
      <c r="J5" s="156" t="s">
        <v>52</v>
      </c>
      <c r="K5" s="162" t="str">
        <f>[1]J!B6</f>
        <v/>
      </c>
      <c r="L5" s="157">
        <f>[1]J!BA6</f>
        <v>0</v>
      </c>
      <c r="M5" s="135"/>
      <c r="N5" s="156" t="s">
        <v>52</v>
      </c>
      <c r="O5" s="162" t="str">
        <f>[1]G!B6</f>
        <v>Tomášek Karel- Kadlos Gaučos</v>
      </c>
      <c r="P5" s="157">
        <f>[1]G!BA6</f>
        <v>227.76999999999998</v>
      </c>
      <c r="Q5" s="135"/>
      <c r="R5" s="156" t="s">
        <v>52</v>
      </c>
      <c r="S5" s="162" t="str">
        <f>[1]S!B6</f>
        <v/>
      </c>
      <c r="T5" s="157">
        <f>[1]S!BA6</f>
        <v>0</v>
      </c>
      <c r="U5" s="135"/>
      <c r="V5" s="156" t="s">
        <v>52</v>
      </c>
      <c r="W5" s="162" t="str">
        <f>[1]D!B6</f>
        <v>Kopecký Milan</v>
      </c>
      <c r="X5" s="157">
        <f>[1]D!BA6</f>
        <v>208.55</v>
      </c>
      <c r="Y5" s="135"/>
      <c r="Z5" s="156" t="s">
        <v>52</v>
      </c>
      <c r="AA5" s="162" t="str">
        <f>[1]SS!B6</f>
        <v>Schrötter Petr</v>
      </c>
      <c r="AB5" s="157">
        <f>[1]SS!BA6</f>
        <v>188.63000000000002</v>
      </c>
      <c r="AC5" s="135"/>
      <c r="AD5" s="154" t="s">
        <v>52</v>
      </c>
      <c r="AE5" s="163" t="str">
        <f>'[1]lov  bizona 100m'!B6</f>
        <v>Přeučil Josef - Sherman</v>
      </c>
      <c r="AF5" s="158">
        <f>'[1]lov  bizona 100m'!I6</f>
        <v>55</v>
      </c>
      <c r="AG5" s="135"/>
      <c r="AH5" s="154" t="s">
        <v>52</v>
      </c>
      <c r="AI5" s="163" t="s">
        <v>53</v>
      </c>
      <c r="AJ5" s="158">
        <v>8</v>
      </c>
      <c r="AK5" s="135"/>
      <c r="AL5" s="154"/>
      <c r="AM5" s="162"/>
      <c r="AN5" s="154">
        <v>3</v>
      </c>
      <c r="AP5" s="154"/>
      <c r="AQ5" s="162"/>
      <c r="AR5" s="154">
        <v>3</v>
      </c>
    </row>
    <row r="6" spans="1:44" ht="16.5" thickTop="1" thickBot="1" x14ac:dyDescent="0.3">
      <c r="A6" s="135"/>
      <c r="B6" s="164"/>
      <c r="C6" s="159" t="str">
        <f>[1]T!B7</f>
        <v/>
      </c>
      <c r="D6" s="154">
        <f>[1]T!BA7</f>
        <v>0</v>
      </c>
      <c r="E6" s="135"/>
      <c r="F6" s="165"/>
      <c r="G6" s="166" t="str">
        <f>[1]LT!B7</f>
        <v>Kašpar Jiří</v>
      </c>
      <c r="H6" s="157">
        <f>[1]LT!BA7</f>
        <v>213.45</v>
      </c>
      <c r="I6" s="135"/>
      <c r="J6" s="165"/>
      <c r="K6" s="166" t="str">
        <f>[1]J!B7</f>
        <v/>
      </c>
      <c r="L6" s="157">
        <f>[1]J!BA7</f>
        <v>0</v>
      </c>
      <c r="M6" s="135"/>
      <c r="N6" s="165"/>
      <c r="O6" s="166" t="str">
        <f>[1]G!B7</f>
        <v>Bukovjan Václav</v>
      </c>
      <c r="P6" s="157">
        <f>[1]G!BA7</f>
        <v>209.08</v>
      </c>
      <c r="Q6" s="135"/>
      <c r="R6" s="165"/>
      <c r="S6" s="166" t="str">
        <f>[1]S!B7</f>
        <v/>
      </c>
      <c r="T6" s="157">
        <f>[1]S!BA7</f>
        <v>0</v>
      </c>
      <c r="U6" s="135"/>
      <c r="V6" s="165"/>
      <c r="W6" s="166" t="str">
        <f>[1]D!B7</f>
        <v>Kid - Holý Martin</v>
      </c>
      <c r="X6" s="157">
        <f>[1]D!BA7</f>
        <v>194.75</v>
      </c>
      <c r="Y6" s="135"/>
      <c r="Z6" s="165"/>
      <c r="AA6" s="166" t="str">
        <f>[1]SS!B7</f>
        <v>Kovář Václav</v>
      </c>
      <c r="AB6" s="157">
        <f>[1]SS!BA7</f>
        <v>181.48</v>
      </c>
      <c r="AC6" s="135"/>
      <c r="AD6" s="164"/>
      <c r="AE6" s="161" t="str">
        <f>'[1]lov  bizona 100m'!B7</f>
        <v>Kučera Michal-Šotavowačhi</v>
      </c>
      <c r="AF6" s="158">
        <f>'[1]lov  bizona 100m'!I7</f>
        <v>27</v>
      </c>
      <c r="AG6" s="135"/>
      <c r="AH6" s="164"/>
      <c r="AI6" s="161" t="str">
        <f>'[1]lov husy broky'!B7</f>
        <v/>
      </c>
      <c r="AJ6" s="158"/>
      <c r="AK6" s="135"/>
      <c r="AL6" s="164"/>
      <c r="AM6" s="167"/>
      <c r="AN6" s="168">
        <v>4</v>
      </c>
      <c r="AP6" s="164"/>
      <c r="AQ6" s="167"/>
      <c r="AR6" s="168">
        <v>4</v>
      </c>
    </row>
    <row r="7" spans="1:44" ht="16.5" thickTop="1" thickBot="1" x14ac:dyDescent="0.3">
      <c r="A7" s="135"/>
      <c r="B7" s="169"/>
      <c r="C7" s="159" t="str">
        <f>[1]T!B8</f>
        <v/>
      </c>
      <c r="D7" s="154">
        <f>[1]T!BA8</f>
        <v>0</v>
      </c>
      <c r="E7" s="135"/>
      <c r="F7" s="170"/>
      <c r="G7" s="171" t="str">
        <f>[1]LT!B8</f>
        <v>Big Bison- Hlas Jan</v>
      </c>
      <c r="H7" s="157">
        <f>[1]LT!BA8</f>
        <v>210.64000000000004</v>
      </c>
      <c r="I7" s="135"/>
      <c r="J7" s="170"/>
      <c r="K7" s="171" t="str">
        <f>[1]J!B8</f>
        <v/>
      </c>
      <c r="L7" s="157">
        <f>[1]J!BA8</f>
        <v>0</v>
      </c>
      <c r="M7" s="135"/>
      <c r="N7" s="170"/>
      <c r="O7" s="171" t="str">
        <f>[1]G!B8</f>
        <v>Brabec Karel Cadlos delavila</v>
      </c>
      <c r="P7" s="157">
        <f>[1]G!BA8</f>
        <v>190.09999999999997</v>
      </c>
      <c r="Q7" s="135"/>
      <c r="R7" s="170"/>
      <c r="S7" s="171" t="str">
        <f>[1]S!B8</f>
        <v/>
      </c>
      <c r="T7" s="157">
        <f>[1]S!BA8</f>
        <v>0</v>
      </c>
      <c r="U7" s="135"/>
      <c r="V7" s="170"/>
      <c r="W7" s="171" t="str">
        <f>[1]D!B8</f>
        <v>Šedý Vlk - Šmíd Milan</v>
      </c>
      <c r="X7" s="157">
        <f>[1]D!BA8</f>
        <v>152.51000000000002</v>
      </c>
      <c r="Y7" s="135"/>
      <c r="Z7" s="170"/>
      <c r="AA7" s="171" t="str">
        <f>[1]SS!B8</f>
        <v>Kredvík Miroslav -Myrda</v>
      </c>
      <c r="AB7" s="157">
        <f>[1]SS!BA8</f>
        <v>178.45000000000002</v>
      </c>
      <c r="AC7" s="135"/>
      <c r="AD7" s="169"/>
      <c r="AE7" s="161" t="str">
        <f>'[1]lov  bizona 100m'!B8</f>
        <v>Homer - Michálek Jiří</v>
      </c>
      <c r="AF7" s="158">
        <f>'[1]lov  bizona 100m'!I8</f>
        <v>25</v>
      </c>
      <c r="AG7" s="135"/>
      <c r="AH7" s="169"/>
      <c r="AI7" s="161"/>
      <c r="AJ7" s="158"/>
      <c r="AK7" s="135"/>
      <c r="AL7" s="169"/>
      <c r="AM7" s="142"/>
      <c r="AN7" s="172">
        <v>5</v>
      </c>
      <c r="AP7" s="169"/>
      <c r="AQ7" s="142"/>
      <c r="AR7" s="172">
        <v>5</v>
      </c>
    </row>
    <row r="8" spans="1:44" ht="16.5" thickTop="1" thickBot="1" x14ac:dyDescent="0.3">
      <c r="A8" s="135"/>
      <c r="B8" s="169"/>
      <c r="C8" s="159" t="str">
        <f>[1]T!B9</f>
        <v/>
      </c>
      <c r="D8" s="154">
        <f>[1]T!BA9</f>
        <v>0</v>
      </c>
      <c r="E8" s="135"/>
      <c r="F8" s="170"/>
      <c r="G8" s="171" t="str">
        <f>[1]LT!B9</f>
        <v>DikVud- Trávníček Aleš</v>
      </c>
      <c r="H8" s="157">
        <f>[1]LT!BA9</f>
        <v>182.98000000000002</v>
      </c>
      <c r="I8" s="135"/>
      <c r="J8" s="170"/>
      <c r="K8" s="171" t="str">
        <f>[1]J!B9</f>
        <v/>
      </c>
      <c r="L8" s="157">
        <f>[1]J!BA9</f>
        <v>0</v>
      </c>
      <c r="M8" s="135"/>
      <c r="N8" s="170"/>
      <c r="O8" s="171" t="str">
        <f>[1]G!B9</f>
        <v>Chose Calamity Men - Mihola josef</v>
      </c>
      <c r="P8" s="157">
        <f>[1]G!BA9</f>
        <v>189.53999999999996</v>
      </c>
      <c r="Q8" s="135"/>
      <c r="R8" s="170"/>
      <c r="S8" s="171" t="str">
        <f>[1]S!B9</f>
        <v/>
      </c>
      <c r="T8" s="157">
        <f>[1]S!BA9</f>
        <v>0</v>
      </c>
      <c r="U8" s="135"/>
      <c r="V8" s="170"/>
      <c r="W8" s="171" t="str">
        <f>[1]D!B9</f>
        <v/>
      </c>
      <c r="X8" s="157">
        <f>[1]D!BA9</f>
        <v>0</v>
      </c>
      <c r="Y8" s="135"/>
      <c r="Z8" s="170"/>
      <c r="AA8" s="171" t="str">
        <f>[1]SS!B9</f>
        <v>Veselý Miroslav</v>
      </c>
      <c r="AB8" s="157">
        <f>[1]SS!BA9</f>
        <v>158.34</v>
      </c>
      <c r="AC8" s="135"/>
      <c r="AD8" s="169"/>
      <c r="AE8" s="161" t="str">
        <f>'[1]lov  bizona 100m'!B9</f>
        <v>Schrötter Petr</v>
      </c>
      <c r="AF8" s="158">
        <f>'[1]lov  bizona 100m'!I9</f>
        <v>3</v>
      </c>
      <c r="AG8" s="135"/>
      <c r="AH8" s="169"/>
      <c r="AI8" s="161"/>
      <c r="AJ8" s="158"/>
      <c r="AK8" s="135"/>
      <c r="AL8" s="169"/>
      <c r="AM8" s="142"/>
      <c r="AN8" s="172">
        <v>6</v>
      </c>
      <c r="AP8" s="169"/>
      <c r="AQ8" s="142"/>
      <c r="AR8" s="172">
        <v>6</v>
      </c>
    </row>
    <row r="9" spans="1:44" ht="16.5" thickTop="1" thickBot="1" x14ac:dyDescent="0.3">
      <c r="A9" s="135"/>
      <c r="B9" s="169"/>
      <c r="C9" s="159" t="str">
        <f>[1]T!B10</f>
        <v/>
      </c>
      <c r="D9" s="154">
        <f>[1]T!BA10</f>
        <v>0</v>
      </c>
      <c r="E9" s="135"/>
      <c r="F9" s="170"/>
      <c r="G9" s="171" t="str">
        <f>[1]LT!B10</f>
        <v>V áclav Pittr</v>
      </c>
      <c r="H9" s="157">
        <f>[1]LT!BA10</f>
        <v>168.10999999999999</v>
      </c>
      <c r="I9" s="135"/>
      <c r="J9" s="170"/>
      <c r="K9" s="171" t="str">
        <f>[1]J!B10</f>
        <v/>
      </c>
      <c r="L9" s="157">
        <f>[1]J!BA10</f>
        <v>0</v>
      </c>
      <c r="M9" s="135"/>
      <c r="N9" s="170"/>
      <c r="O9" s="171" t="str">
        <f>[1]G!B10</f>
        <v>Waspanla - Břečka Ivan</v>
      </c>
      <c r="P9" s="157">
        <f>[1]G!BA10</f>
        <v>158.56</v>
      </c>
      <c r="Q9" s="135"/>
      <c r="R9" s="170"/>
      <c r="S9" s="171" t="str">
        <f>[1]S!B10</f>
        <v/>
      </c>
      <c r="T9" s="157">
        <f>[1]S!BA10</f>
        <v>0</v>
      </c>
      <c r="U9" s="135"/>
      <c r="V9" s="170"/>
      <c r="W9" s="171" t="str">
        <f>[1]D!B10</f>
        <v/>
      </c>
      <c r="X9" s="157">
        <f>[1]D!BA10</f>
        <v>0</v>
      </c>
      <c r="Y9" s="135"/>
      <c r="Z9" s="170"/>
      <c r="AA9" s="171" t="str">
        <f>[1]SS!B10</f>
        <v>CaRlos Pecos- Trávníček Petr</v>
      </c>
      <c r="AB9" s="157">
        <f>[1]SS!BA10</f>
        <v>130.05999999999997</v>
      </c>
      <c r="AC9" s="135"/>
      <c r="AD9" s="169"/>
      <c r="AE9" s="161" t="str">
        <f>'[1]lov  bizona 100m'!B10</f>
        <v>Zig - Herzig Václav</v>
      </c>
      <c r="AF9" s="158">
        <f>'[1]lov  bizona 100m'!I10</f>
        <v>1</v>
      </c>
      <c r="AG9" s="135"/>
      <c r="AH9" s="169"/>
      <c r="AI9" s="161"/>
      <c r="AJ9" s="158"/>
      <c r="AK9" s="135"/>
      <c r="AL9" s="169"/>
      <c r="AM9" s="142"/>
      <c r="AN9" s="172">
        <v>7</v>
      </c>
      <c r="AP9" s="169"/>
      <c r="AQ9" s="142"/>
      <c r="AR9" s="172">
        <v>7</v>
      </c>
    </row>
    <row r="10" spans="1:44" ht="16.5" thickTop="1" thickBot="1" x14ac:dyDescent="0.3">
      <c r="A10" s="135"/>
      <c r="B10" s="169"/>
      <c r="C10" s="159" t="str">
        <f>[1]T!B11</f>
        <v/>
      </c>
      <c r="D10" s="154">
        <f>[1]T!BA11</f>
        <v>0</v>
      </c>
      <c r="E10" s="135"/>
      <c r="F10" s="170"/>
      <c r="G10" s="171" t="str">
        <f>[1]LT!B11</f>
        <v>GALAPETR- Viktora Fr.</v>
      </c>
      <c r="H10" s="157">
        <f>[1]LT!BA11</f>
        <v>141.71</v>
      </c>
      <c r="I10" s="135"/>
      <c r="J10" s="170"/>
      <c r="K10" s="171" t="str">
        <f>[1]J!B11</f>
        <v/>
      </c>
      <c r="L10" s="157">
        <f>[1]J!BA11</f>
        <v>0</v>
      </c>
      <c r="M10" s="135"/>
      <c r="N10" s="170"/>
      <c r="O10" s="171" t="str">
        <f>[1]G!B11</f>
        <v/>
      </c>
      <c r="P10" s="157">
        <f>[1]G!BA11</f>
        <v>0</v>
      </c>
      <c r="Q10" s="135"/>
      <c r="R10" s="170"/>
      <c r="S10" s="171" t="str">
        <f>[1]S!B11</f>
        <v/>
      </c>
      <c r="T10" s="157">
        <f>[1]S!BA11</f>
        <v>0</v>
      </c>
      <c r="U10" s="135"/>
      <c r="V10" s="170"/>
      <c r="W10" s="171" t="str">
        <f>[1]D!B11</f>
        <v/>
      </c>
      <c r="X10" s="157">
        <f>[1]D!BA11</f>
        <v>0</v>
      </c>
      <c r="Y10" s="135"/>
      <c r="Z10" s="170"/>
      <c r="AA10" s="171" t="str">
        <f>[1]SS!B11</f>
        <v/>
      </c>
      <c r="AB10" s="157">
        <f>[1]SS!BA11</f>
        <v>0</v>
      </c>
      <c r="AC10" s="135"/>
      <c r="AD10" s="169"/>
      <c r="AE10" s="161" t="str">
        <f>'[1]lov  bizona 100m'!B18</f>
        <v>Cowboy Bashi - Žaloudek Martin</v>
      </c>
      <c r="AF10" s="158">
        <f>'[1]lov  bizona 100m'!I11</f>
        <v>0</v>
      </c>
      <c r="AG10" s="135"/>
      <c r="AH10" s="169"/>
      <c r="AI10" s="161"/>
      <c r="AJ10" s="158"/>
      <c r="AK10" s="135"/>
      <c r="AL10" s="169"/>
      <c r="AM10" s="142"/>
      <c r="AN10" s="172">
        <v>8</v>
      </c>
      <c r="AP10" s="169"/>
      <c r="AQ10" s="142"/>
      <c r="AR10" s="172">
        <v>8</v>
      </c>
    </row>
    <row r="11" spans="1:44" ht="16.5" thickTop="1" thickBot="1" x14ac:dyDescent="0.3">
      <c r="A11" s="135"/>
      <c r="B11" s="169"/>
      <c r="C11" s="159" t="str">
        <f>[1]T!B12</f>
        <v/>
      </c>
      <c r="D11" s="154">
        <f>[1]T!BA12</f>
        <v>0</v>
      </c>
      <c r="E11" s="135"/>
      <c r="F11" s="170"/>
      <c r="G11" s="171" t="str">
        <f>[1]LT!B12</f>
        <v>Dvořák Jan</v>
      </c>
      <c r="H11" s="157">
        <f>[1]LT!BA12</f>
        <v>140.45999999999998</v>
      </c>
      <c r="I11" s="135"/>
      <c r="J11" s="170"/>
      <c r="K11" s="171" t="str">
        <f>[1]J!B12</f>
        <v/>
      </c>
      <c r="L11" s="157">
        <f>[1]J!BA12</f>
        <v>0</v>
      </c>
      <c r="M11" s="135"/>
      <c r="N11" s="170"/>
      <c r="O11" s="171" t="str">
        <f>[1]G!B12</f>
        <v/>
      </c>
      <c r="P11" s="157">
        <f>[1]G!BA12</f>
        <v>0</v>
      </c>
      <c r="Q11" s="135"/>
      <c r="R11" s="170"/>
      <c r="S11" s="171" t="str">
        <f>[1]S!B12</f>
        <v/>
      </c>
      <c r="T11" s="157">
        <f>[1]S!BA12</f>
        <v>0</v>
      </c>
      <c r="U11" s="135"/>
      <c r="V11" s="170"/>
      <c r="W11" s="171" t="str">
        <f>[1]D!B12</f>
        <v/>
      </c>
      <c r="X11" s="157">
        <f>[1]D!BA12</f>
        <v>0</v>
      </c>
      <c r="Y11" s="135"/>
      <c r="Z11" s="170"/>
      <c r="AA11" s="171" t="str">
        <f>[1]SS!B12</f>
        <v>Viktora Vojta</v>
      </c>
      <c r="AB11" s="157">
        <f>[1]SS!BA12</f>
        <v>0</v>
      </c>
      <c r="AC11" s="135"/>
      <c r="AD11" s="169"/>
      <c r="AE11" s="161" t="s">
        <v>53</v>
      </c>
      <c r="AF11" s="158">
        <f>'[1]lov  bizona 100m'!I12</f>
        <v>0</v>
      </c>
      <c r="AG11" s="135"/>
      <c r="AH11" s="169"/>
      <c r="AI11" s="161"/>
      <c r="AJ11" s="158"/>
      <c r="AK11" s="135"/>
      <c r="AL11" s="169"/>
      <c r="AM11" s="142"/>
      <c r="AN11" s="172">
        <v>9</v>
      </c>
      <c r="AP11" s="169"/>
      <c r="AQ11" s="142"/>
      <c r="AR11" s="172">
        <v>9</v>
      </c>
    </row>
    <row r="12" spans="1:44" ht="16.5" thickTop="1" thickBot="1" x14ac:dyDescent="0.3">
      <c r="A12" s="135"/>
      <c r="B12" s="169"/>
      <c r="C12" s="159" t="str">
        <f>[1]T!B13</f>
        <v/>
      </c>
      <c r="D12" s="154">
        <f>[1]T!BA13</f>
        <v>0</v>
      </c>
      <c r="E12" s="135"/>
      <c r="F12" s="170"/>
      <c r="G12" s="171" t="str">
        <f>[1]LT!B13</f>
        <v>Monty - Barvínek Michal</v>
      </c>
      <c r="H12" s="157">
        <f>[1]LT!BA13</f>
        <v>115.09</v>
      </c>
      <c r="I12" s="135"/>
      <c r="J12" s="170"/>
      <c r="K12" s="171" t="str">
        <f>[1]J!B13</f>
        <v/>
      </c>
      <c r="L12" s="157">
        <f>[1]J!BA13</f>
        <v>0</v>
      </c>
      <c r="M12" s="135"/>
      <c r="N12" s="170"/>
      <c r="O12" s="171" t="str">
        <f>[1]G!B13</f>
        <v/>
      </c>
      <c r="P12" s="157">
        <f>[1]G!BA13</f>
        <v>0</v>
      </c>
      <c r="Q12" s="135"/>
      <c r="R12" s="170"/>
      <c r="S12" s="171" t="str">
        <f>[1]S!B13</f>
        <v/>
      </c>
      <c r="T12" s="157">
        <f>[1]S!BA13</f>
        <v>0</v>
      </c>
      <c r="U12" s="135"/>
      <c r="V12" s="170"/>
      <c r="W12" s="171" t="str">
        <f>[1]D!B13</f>
        <v/>
      </c>
      <c r="X12" s="157">
        <f>[1]D!BA13</f>
        <v>0</v>
      </c>
      <c r="Y12" s="135"/>
      <c r="Z12" s="170"/>
      <c r="AA12" s="171" t="str">
        <f>[1]SS!B13</f>
        <v/>
      </c>
      <c r="AB12" s="157">
        <f>[1]SS!BA13</f>
        <v>0</v>
      </c>
      <c r="AC12" s="135"/>
      <c r="AD12" s="169"/>
      <c r="AE12" s="161" t="str">
        <f>'[1]lov  bizona 100m'!B13</f>
        <v/>
      </c>
      <c r="AF12" s="158">
        <f>'[1]lov  bizona 100m'!I13</f>
        <v>0</v>
      </c>
      <c r="AG12" s="135"/>
      <c r="AH12" s="169"/>
      <c r="AI12" s="161"/>
      <c r="AJ12" s="158"/>
      <c r="AK12" s="135"/>
      <c r="AL12" s="169"/>
      <c r="AM12" s="142"/>
      <c r="AN12" s="172">
        <v>10</v>
      </c>
      <c r="AP12" s="169"/>
      <c r="AQ12" s="142"/>
      <c r="AR12" s="172">
        <v>10</v>
      </c>
    </row>
    <row r="13" spans="1:44" ht="15.75" thickTop="1" x14ac:dyDescent="0.25"/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workbookViewId="0">
      <selection activeCell="AS18" sqref="AS18"/>
    </sheetView>
  </sheetViews>
  <sheetFormatPr defaultRowHeight="15" x14ac:dyDescent="0.25"/>
  <cols>
    <col min="2" max="2" width="35.85546875" customWidth="1"/>
  </cols>
  <sheetData>
    <row r="1" spans="1:47" ht="16.5" thickBot="1" x14ac:dyDescent="0.3">
      <c r="A1" s="185" t="s">
        <v>0</v>
      </c>
      <c r="B1" s="185"/>
      <c r="C1" s="1" t="s">
        <v>1</v>
      </c>
      <c r="D1" s="186" t="s">
        <v>2</v>
      </c>
      <c r="E1" s="186"/>
      <c r="F1" s="186"/>
      <c r="G1" s="186"/>
      <c r="H1" s="186"/>
      <c r="I1" s="186"/>
      <c r="J1" s="186"/>
      <c r="K1" s="187" t="s">
        <v>3</v>
      </c>
      <c r="L1" s="187"/>
      <c r="M1" s="187"/>
      <c r="N1" s="187"/>
      <c r="O1" s="187"/>
      <c r="P1" s="187"/>
      <c r="Q1" s="187"/>
      <c r="R1" s="188" t="s">
        <v>4</v>
      </c>
      <c r="S1" s="188"/>
      <c r="T1" s="188"/>
      <c r="U1" s="188"/>
      <c r="V1" s="188"/>
      <c r="W1" s="188"/>
      <c r="X1" s="188"/>
      <c r="Y1" s="189" t="s">
        <v>5</v>
      </c>
      <c r="Z1" s="189"/>
      <c r="AA1" s="189"/>
      <c r="AB1" s="189"/>
      <c r="AC1" s="189"/>
      <c r="AD1" s="189"/>
      <c r="AE1" s="189"/>
      <c r="AF1" s="190" t="s">
        <v>6</v>
      </c>
      <c r="AG1" s="190"/>
      <c r="AH1" s="190"/>
      <c r="AI1" s="190"/>
      <c r="AJ1" s="190"/>
      <c r="AK1" s="190"/>
      <c r="AL1" s="190"/>
      <c r="AM1" s="184" t="s">
        <v>7</v>
      </c>
      <c r="AN1" s="184"/>
      <c r="AO1" s="184"/>
      <c r="AP1" s="184"/>
      <c r="AQ1" s="184"/>
      <c r="AR1" s="184"/>
      <c r="AS1" s="184"/>
      <c r="AT1" s="2"/>
      <c r="AU1" s="3"/>
    </row>
    <row r="2" spans="1:47" ht="81" x14ac:dyDescent="0.25">
      <c r="A2" s="4" t="s">
        <v>8</v>
      </c>
      <c r="B2" s="5" t="s">
        <v>9</v>
      </c>
      <c r="C2" s="6" t="s">
        <v>10</v>
      </c>
      <c r="D2" s="7" t="s">
        <v>11</v>
      </c>
      <c r="E2" s="7" t="s">
        <v>12</v>
      </c>
      <c r="F2" s="8" t="s">
        <v>13</v>
      </c>
      <c r="G2" s="9" t="s">
        <v>12</v>
      </c>
      <c r="H2" s="8" t="s">
        <v>14</v>
      </c>
      <c r="I2" s="10" t="s">
        <v>15</v>
      </c>
      <c r="J2" s="10" t="s">
        <v>10</v>
      </c>
      <c r="K2" s="11" t="s">
        <v>11</v>
      </c>
      <c r="L2" s="11" t="s">
        <v>12</v>
      </c>
      <c r="M2" s="12" t="s">
        <v>13</v>
      </c>
      <c r="N2" s="12" t="s">
        <v>12</v>
      </c>
      <c r="O2" s="12" t="s">
        <v>14</v>
      </c>
      <c r="P2" s="13" t="s">
        <v>15</v>
      </c>
      <c r="Q2" s="13" t="s">
        <v>10</v>
      </c>
      <c r="R2" s="14" t="s">
        <v>11</v>
      </c>
      <c r="S2" s="14" t="s">
        <v>12</v>
      </c>
      <c r="T2" s="15" t="s">
        <v>13</v>
      </c>
      <c r="U2" s="15" t="s">
        <v>12</v>
      </c>
      <c r="V2" s="15" t="s">
        <v>14</v>
      </c>
      <c r="W2" s="16" t="s">
        <v>15</v>
      </c>
      <c r="X2" s="16" t="s">
        <v>10</v>
      </c>
      <c r="Y2" s="17" t="s">
        <v>11</v>
      </c>
      <c r="Z2" s="17" t="s">
        <v>12</v>
      </c>
      <c r="AA2" s="18" t="s">
        <v>13</v>
      </c>
      <c r="AB2" s="18" t="s">
        <v>12</v>
      </c>
      <c r="AC2" s="18" t="s">
        <v>14</v>
      </c>
      <c r="AD2" s="19" t="s">
        <v>15</v>
      </c>
      <c r="AE2" s="19" t="s">
        <v>10</v>
      </c>
      <c r="AF2" s="20" t="s">
        <v>11</v>
      </c>
      <c r="AG2" s="20" t="s">
        <v>12</v>
      </c>
      <c r="AH2" s="21" t="s">
        <v>13</v>
      </c>
      <c r="AI2" s="21" t="s">
        <v>12</v>
      </c>
      <c r="AJ2" s="21" t="s">
        <v>14</v>
      </c>
      <c r="AK2" s="22" t="s">
        <v>15</v>
      </c>
      <c r="AL2" s="22" t="s">
        <v>10</v>
      </c>
      <c r="AM2" s="23" t="s">
        <v>11</v>
      </c>
      <c r="AN2" s="23" t="s">
        <v>12</v>
      </c>
      <c r="AO2" s="24" t="s">
        <v>13</v>
      </c>
      <c r="AP2" s="24" t="s">
        <v>12</v>
      </c>
      <c r="AQ2" s="24" t="s">
        <v>14</v>
      </c>
      <c r="AR2" s="25" t="s">
        <v>15</v>
      </c>
      <c r="AS2" s="25" t="s">
        <v>10</v>
      </c>
      <c r="AT2" s="26" t="s">
        <v>16</v>
      </c>
      <c r="AU2" s="27" t="s">
        <v>17</v>
      </c>
    </row>
    <row r="3" spans="1:47" ht="15.75" x14ac:dyDescent="0.25">
      <c r="A3" s="28"/>
      <c r="B3" s="29"/>
      <c r="C3" s="30"/>
      <c r="D3" s="31"/>
      <c r="E3" s="31"/>
      <c r="F3" s="32"/>
      <c r="G3" s="33"/>
      <c r="H3" s="32"/>
      <c r="I3" s="34"/>
      <c r="J3" s="34"/>
      <c r="K3" s="35"/>
      <c r="L3" s="35"/>
      <c r="M3" s="36"/>
      <c r="N3" s="36"/>
      <c r="O3" s="36"/>
      <c r="P3" s="37"/>
      <c r="Q3" s="37"/>
      <c r="R3" s="38"/>
      <c r="S3" s="38"/>
      <c r="T3" s="39"/>
      <c r="U3" s="39"/>
      <c r="V3" s="39"/>
      <c r="W3" s="40"/>
      <c r="X3" s="40"/>
      <c r="Y3" s="41"/>
      <c r="Z3" s="41"/>
      <c r="AA3" s="42"/>
      <c r="AB3" s="42"/>
      <c r="AC3" s="42"/>
      <c r="AD3" s="43"/>
      <c r="AE3" s="43"/>
      <c r="AF3" s="44"/>
      <c r="AG3" s="44"/>
      <c r="AH3" s="45"/>
      <c r="AI3" s="45"/>
      <c r="AJ3" s="45"/>
      <c r="AK3" s="46"/>
      <c r="AL3" s="46"/>
      <c r="AM3" s="47"/>
      <c r="AN3" s="47"/>
      <c r="AO3" s="48"/>
      <c r="AP3" s="48"/>
      <c r="AQ3" s="48"/>
      <c r="AR3" s="49"/>
      <c r="AS3" s="49"/>
      <c r="AT3" s="50"/>
      <c r="AU3" s="51"/>
    </row>
    <row r="4" spans="1:47" x14ac:dyDescent="0.25">
      <c r="A4" s="52">
        <v>1</v>
      </c>
      <c r="B4" s="53" t="s">
        <v>59</v>
      </c>
      <c r="C4" s="52"/>
      <c r="D4" s="54">
        <v>30.61</v>
      </c>
      <c r="E4" s="55">
        <v>0</v>
      </c>
      <c r="F4" s="56"/>
      <c r="G4" s="55">
        <v>0</v>
      </c>
      <c r="H4" s="56"/>
      <c r="I4" s="57">
        <v>30.61</v>
      </c>
      <c r="J4" s="58">
        <v>50</v>
      </c>
      <c r="K4" s="59">
        <v>36.93</v>
      </c>
      <c r="L4" s="60">
        <v>0</v>
      </c>
      <c r="M4" s="61"/>
      <c r="N4" s="61">
        <v>0</v>
      </c>
      <c r="O4" s="61"/>
      <c r="P4" s="62">
        <v>36.93</v>
      </c>
      <c r="Q4" s="63">
        <v>50</v>
      </c>
      <c r="R4" s="64">
        <v>41.37</v>
      </c>
      <c r="S4" s="65">
        <v>0</v>
      </c>
      <c r="T4" s="66"/>
      <c r="U4" s="66">
        <v>0</v>
      </c>
      <c r="V4" s="66"/>
      <c r="W4" s="67">
        <v>41.37</v>
      </c>
      <c r="X4" s="68">
        <v>50</v>
      </c>
      <c r="Y4" s="69">
        <v>43.39</v>
      </c>
      <c r="Z4" s="70">
        <v>10</v>
      </c>
      <c r="AA4" s="71">
        <v>2</v>
      </c>
      <c r="AB4" s="71">
        <v>0</v>
      </c>
      <c r="AC4" s="71"/>
      <c r="AD4" s="72">
        <v>53.39</v>
      </c>
      <c r="AE4" s="73">
        <v>46.98</v>
      </c>
      <c r="AF4" s="74">
        <v>32.159999999999997</v>
      </c>
      <c r="AG4" s="75">
        <v>0</v>
      </c>
      <c r="AH4" s="76"/>
      <c r="AI4" s="76">
        <v>0</v>
      </c>
      <c r="AJ4" s="76"/>
      <c r="AK4" s="77">
        <v>32.159999999999997</v>
      </c>
      <c r="AL4" s="78">
        <v>50</v>
      </c>
      <c r="AM4" s="79">
        <v>22.63</v>
      </c>
      <c r="AN4" s="80">
        <v>0</v>
      </c>
      <c r="AO4" s="81"/>
      <c r="AP4" s="81">
        <v>0</v>
      </c>
      <c r="AQ4" s="81"/>
      <c r="AR4" s="82">
        <v>22.63</v>
      </c>
      <c r="AS4" s="83">
        <v>50</v>
      </c>
      <c r="AT4" s="84">
        <v>296.98</v>
      </c>
      <c r="AU4" s="85">
        <v>1</v>
      </c>
    </row>
    <row r="5" spans="1:47" x14ac:dyDescent="0.25">
      <c r="A5" s="86">
        <v>2</v>
      </c>
      <c r="B5" s="53" t="s">
        <v>60</v>
      </c>
      <c r="C5" s="86"/>
      <c r="D5" s="54">
        <v>38.15</v>
      </c>
      <c r="E5" s="55">
        <v>0</v>
      </c>
      <c r="F5" s="56"/>
      <c r="G5" s="55">
        <v>0</v>
      </c>
      <c r="H5" s="56"/>
      <c r="I5" s="57">
        <v>38.15</v>
      </c>
      <c r="J5" s="58">
        <v>40.119999999999997</v>
      </c>
      <c r="K5" s="59">
        <v>42.96</v>
      </c>
      <c r="L5" s="60">
        <v>0</v>
      </c>
      <c r="M5" s="61"/>
      <c r="N5" s="61">
        <v>0</v>
      </c>
      <c r="O5" s="61"/>
      <c r="P5" s="62">
        <v>42.96</v>
      </c>
      <c r="Q5" s="63">
        <v>42.98</v>
      </c>
      <c r="R5" s="64">
        <v>41.95</v>
      </c>
      <c r="S5" s="65">
        <v>5</v>
      </c>
      <c r="T5" s="66">
        <v>1</v>
      </c>
      <c r="U5" s="66">
        <v>0</v>
      </c>
      <c r="V5" s="66"/>
      <c r="W5" s="67">
        <v>46.95</v>
      </c>
      <c r="X5" s="68">
        <v>44.06</v>
      </c>
      <c r="Y5" s="69">
        <v>50.16</v>
      </c>
      <c r="Z5" s="70">
        <v>0</v>
      </c>
      <c r="AA5" s="71"/>
      <c r="AB5" s="71">
        <v>0</v>
      </c>
      <c r="AC5" s="71"/>
      <c r="AD5" s="72">
        <v>50.16</v>
      </c>
      <c r="AE5" s="73">
        <v>50</v>
      </c>
      <c r="AF5" s="74">
        <v>38.19</v>
      </c>
      <c r="AG5" s="75">
        <v>0</v>
      </c>
      <c r="AH5" s="76"/>
      <c r="AI5" s="76">
        <v>0</v>
      </c>
      <c r="AJ5" s="76"/>
      <c r="AK5" s="77">
        <v>38.19</v>
      </c>
      <c r="AL5" s="78">
        <v>42.11</v>
      </c>
      <c r="AM5" s="79">
        <v>26.04</v>
      </c>
      <c r="AN5" s="80">
        <v>0</v>
      </c>
      <c r="AO5" s="81"/>
      <c r="AP5" s="81">
        <v>0</v>
      </c>
      <c r="AQ5" s="81"/>
      <c r="AR5" s="82">
        <v>26.04</v>
      </c>
      <c r="AS5" s="83">
        <v>43.45</v>
      </c>
      <c r="AT5" s="87">
        <v>262.71999999999997</v>
      </c>
      <c r="AU5" s="88">
        <v>2</v>
      </c>
    </row>
    <row r="6" spans="1:47" x14ac:dyDescent="0.25">
      <c r="A6" s="86">
        <v>3</v>
      </c>
      <c r="B6" s="53" t="s">
        <v>61</v>
      </c>
      <c r="C6" s="86"/>
      <c r="D6" s="54">
        <v>37.89</v>
      </c>
      <c r="E6" s="55">
        <v>0</v>
      </c>
      <c r="F6" s="56"/>
      <c r="G6" s="55">
        <v>0</v>
      </c>
      <c r="H6" s="56"/>
      <c r="I6" s="57">
        <v>37.89</v>
      </c>
      <c r="J6" s="58">
        <v>40.39</v>
      </c>
      <c r="K6" s="59">
        <v>57.42</v>
      </c>
      <c r="L6" s="60">
        <v>0</v>
      </c>
      <c r="M6" s="61"/>
      <c r="N6" s="61">
        <v>0</v>
      </c>
      <c r="O6" s="61"/>
      <c r="P6" s="62">
        <v>57.42</v>
      </c>
      <c r="Q6" s="63">
        <v>32.159999999999997</v>
      </c>
      <c r="R6" s="64">
        <v>63.51</v>
      </c>
      <c r="S6" s="65">
        <v>10</v>
      </c>
      <c r="T6" s="66">
        <v>2</v>
      </c>
      <c r="U6" s="66">
        <v>0</v>
      </c>
      <c r="V6" s="66"/>
      <c r="W6" s="67">
        <v>73.509999999999991</v>
      </c>
      <c r="X6" s="68">
        <v>28.14</v>
      </c>
      <c r="Y6" s="69">
        <v>64.37</v>
      </c>
      <c r="Z6" s="70">
        <v>0</v>
      </c>
      <c r="AA6" s="71"/>
      <c r="AB6" s="71">
        <v>0</v>
      </c>
      <c r="AC6" s="71"/>
      <c r="AD6" s="72">
        <v>64.37</v>
      </c>
      <c r="AE6" s="73">
        <v>38.96</v>
      </c>
      <c r="AF6" s="74">
        <v>46.48</v>
      </c>
      <c r="AG6" s="75">
        <v>10</v>
      </c>
      <c r="AH6" s="76">
        <v>2</v>
      </c>
      <c r="AI6" s="76">
        <v>0</v>
      </c>
      <c r="AJ6" s="76"/>
      <c r="AK6" s="77">
        <v>56.48</v>
      </c>
      <c r="AL6" s="78">
        <v>28.47</v>
      </c>
      <c r="AM6" s="79">
        <v>27.99</v>
      </c>
      <c r="AN6" s="80">
        <v>0</v>
      </c>
      <c r="AO6" s="81"/>
      <c r="AP6" s="81">
        <v>0</v>
      </c>
      <c r="AQ6" s="81"/>
      <c r="AR6" s="82">
        <v>27.99</v>
      </c>
      <c r="AS6" s="83">
        <v>40.43</v>
      </c>
      <c r="AT6" s="87">
        <v>208.55</v>
      </c>
      <c r="AU6" s="88">
        <v>3</v>
      </c>
    </row>
    <row r="7" spans="1:47" x14ac:dyDescent="0.25">
      <c r="A7" s="86">
        <v>4</v>
      </c>
      <c r="B7" s="53" t="s">
        <v>128</v>
      </c>
      <c r="C7" s="86"/>
      <c r="D7" s="54">
        <v>59.78</v>
      </c>
      <c r="E7" s="55">
        <v>30</v>
      </c>
      <c r="F7" s="56">
        <v>6</v>
      </c>
      <c r="G7" s="55">
        <v>0</v>
      </c>
      <c r="H7" s="56"/>
      <c r="I7" s="57">
        <v>89.78</v>
      </c>
      <c r="J7" s="58">
        <v>17.05</v>
      </c>
      <c r="K7" s="59">
        <v>49.42</v>
      </c>
      <c r="L7" s="60">
        <v>5</v>
      </c>
      <c r="M7" s="61">
        <v>1</v>
      </c>
      <c r="N7" s="61">
        <v>0</v>
      </c>
      <c r="O7" s="61"/>
      <c r="P7" s="62">
        <v>54.42</v>
      </c>
      <c r="Q7" s="63">
        <v>33.93</v>
      </c>
      <c r="R7" s="64">
        <v>55.7</v>
      </c>
      <c r="S7" s="65">
        <v>0</v>
      </c>
      <c r="T7" s="66"/>
      <c r="U7" s="66">
        <v>0</v>
      </c>
      <c r="V7" s="66"/>
      <c r="W7" s="67">
        <v>55.7</v>
      </c>
      <c r="X7" s="68">
        <v>37.14</v>
      </c>
      <c r="Y7" s="69">
        <v>76.459999999999994</v>
      </c>
      <c r="Z7" s="70">
        <v>5</v>
      </c>
      <c r="AA7" s="71">
        <v>1</v>
      </c>
      <c r="AB7" s="71">
        <v>0</v>
      </c>
      <c r="AC7" s="71"/>
      <c r="AD7" s="72">
        <v>81.459999999999994</v>
      </c>
      <c r="AE7" s="73">
        <v>30.79</v>
      </c>
      <c r="AF7" s="74">
        <v>38.49</v>
      </c>
      <c r="AG7" s="75">
        <v>5</v>
      </c>
      <c r="AH7" s="76">
        <v>1</v>
      </c>
      <c r="AI7" s="76">
        <v>0</v>
      </c>
      <c r="AJ7" s="76"/>
      <c r="AK7" s="77">
        <v>43.49</v>
      </c>
      <c r="AL7" s="78">
        <v>36.97</v>
      </c>
      <c r="AM7" s="79">
        <v>29.11</v>
      </c>
      <c r="AN7" s="80">
        <v>0</v>
      </c>
      <c r="AO7" s="81"/>
      <c r="AP7" s="81">
        <v>0</v>
      </c>
      <c r="AQ7" s="81"/>
      <c r="AR7" s="82">
        <v>29.11</v>
      </c>
      <c r="AS7" s="83">
        <v>38.869999999999997</v>
      </c>
      <c r="AT7" s="87">
        <v>194.75</v>
      </c>
      <c r="AU7" s="88">
        <v>4</v>
      </c>
    </row>
    <row r="8" spans="1:47" x14ac:dyDescent="0.25">
      <c r="A8" s="86">
        <v>5</v>
      </c>
      <c r="B8" s="53" t="s">
        <v>62</v>
      </c>
      <c r="C8" s="86"/>
      <c r="D8" s="54">
        <v>65.900000000000006</v>
      </c>
      <c r="E8" s="55">
        <v>0</v>
      </c>
      <c r="F8" s="56"/>
      <c r="G8" s="55">
        <v>10</v>
      </c>
      <c r="H8" s="56">
        <v>2</v>
      </c>
      <c r="I8" s="57">
        <v>75.900000000000006</v>
      </c>
      <c r="J8" s="58">
        <v>20.16</v>
      </c>
      <c r="K8" s="59">
        <v>64.39</v>
      </c>
      <c r="L8" s="60">
        <v>5</v>
      </c>
      <c r="M8" s="61">
        <v>1</v>
      </c>
      <c r="N8" s="61">
        <v>0</v>
      </c>
      <c r="O8" s="61"/>
      <c r="P8" s="62">
        <v>69.39</v>
      </c>
      <c r="Q8" s="63">
        <v>26.61</v>
      </c>
      <c r="R8" s="64">
        <v>66.959999999999994</v>
      </c>
      <c r="S8" s="65">
        <v>0</v>
      </c>
      <c r="T8" s="66"/>
      <c r="U8" s="66">
        <v>0</v>
      </c>
      <c r="V8" s="66"/>
      <c r="W8" s="67">
        <v>66.959999999999994</v>
      </c>
      <c r="X8" s="68">
        <v>30.89</v>
      </c>
      <c r="Y8" s="69">
        <v>87.1</v>
      </c>
      <c r="Z8" s="70">
        <v>5</v>
      </c>
      <c r="AA8" s="71">
        <v>1</v>
      </c>
      <c r="AB8" s="71">
        <v>0</v>
      </c>
      <c r="AC8" s="71"/>
      <c r="AD8" s="72">
        <v>92.1</v>
      </c>
      <c r="AE8" s="73">
        <v>27.23</v>
      </c>
      <c r="AF8" s="74">
        <v>53.58</v>
      </c>
      <c r="AG8" s="75">
        <v>10</v>
      </c>
      <c r="AH8" s="76">
        <v>2</v>
      </c>
      <c r="AI8" s="76">
        <v>10</v>
      </c>
      <c r="AJ8" s="76">
        <v>2</v>
      </c>
      <c r="AK8" s="77">
        <v>73.58</v>
      </c>
      <c r="AL8" s="78">
        <v>21.85</v>
      </c>
      <c r="AM8" s="79">
        <v>38.909999999999997</v>
      </c>
      <c r="AN8" s="80">
        <v>5</v>
      </c>
      <c r="AO8" s="81">
        <v>1</v>
      </c>
      <c r="AP8" s="81">
        <v>0</v>
      </c>
      <c r="AQ8" s="81"/>
      <c r="AR8" s="82">
        <v>43.91</v>
      </c>
      <c r="AS8" s="83">
        <v>25.77</v>
      </c>
      <c r="AT8" s="87">
        <v>152.51000000000002</v>
      </c>
      <c r="AU8" s="88">
        <v>5</v>
      </c>
    </row>
    <row r="9" spans="1:47" x14ac:dyDescent="0.25">
      <c r="A9" s="86">
        <v>6</v>
      </c>
      <c r="B9" s="53" t="s">
        <v>119</v>
      </c>
      <c r="C9" s="86"/>
      <c r="D9" s="57"/>
      <c r="E9" s="55">
        <v>0</v>
      </c>
      <c r="F9" s="56"/>
      <c r="G9" s="55">
        <v>0</v>
      </c>
      <c r="H9" s="56"/>
      <c r="I9" s="57">
        <v>0</v>
      </c>
      <c r="J9" s="58">
        <v>0</v>
      </c>
      <c r="K9" s="62"/>
      <c r="L9" s="60">
        <v>0</v>
      </c>
      <c r="M9" s="61"/>
      <c r="N9" s="61">
        <v>0</v>
      </c>
      <c r="O9" s="61"/>
      <c r="P9" s="62">
        <v>0</v>
      </c>
      <c r="Q9" s="63">
        <v>0</v>
      </c>
      <c r="R9" s="67"/>
      <c r="S9" s="65">
        <v>0</v>
      </c>
      <c r="T9" s="66"/>
      <c r="U9" s="66">
        <v>0</v>
      </c>
      <c r="V9" s="66"/>
      <c r="W9" s="67">
        <v>0</v>
      </c>
      <c r="X9" s="68">
        <v>0</v>
      </c>
      <c r="Y9" s="72"/>
      <c r="Z9" s="70">
        <v>0</v>
      </c>
      <c r="AA9" s="71"/>
      <c r="AB9" s="71">
        <v>0</v>
      </c>
      <c r="AC9" s="71"/>
      <c r="AD9" s="72">
        <v>0</v>
      </c>
      <c r="AE9" s="73">
        <v>0</v>
      </c>
      <c r="AF9" s="77"/>
      <c r="AG9" s="75">
        <v>0</v>
      </c>
      <c r="AH9" s="76"/>
      <c r="AI9" s="76">
        <v>0</v>
      </c>
      <c r="AJ9" s="76"/>
      <c r="AK9" s="77">
        <v>0</v>
      </c>
      <c r="AL9" s="78">
        <v>0</v>
      </c>
      <c r="AM9" s="82"/>
      <c r="AN9" s="80">
        <v>0</v>
      </c>
      <c r="AO9" s="81"/>
      <c r="AP9" s="81">
        <v>0</v>
      </c>
      <c r="AQ9" s="81"/>
      <c r="AR9" s="82">
        <v>0</v>
      </c>
      <c r="AS9" s="83">
        <v>0</v>
      </c>
      <c r="AT9" s="87">
        <v>0</v>
      </c>
      <c r="AU9" s="88">
        <v>6</v>
      </c>
    </row>
    <row r="10" spans="1:47" x14ac:dyDescent="0.25">
      <c r="A10" s="86">
        <v>7</v>
      </c>
      <c r="B10" s="53" t="s">
        <v>119</v>
      </c>
      <c r="C10" s="86"/>
      <c r="D10" s="57"/>
      <c r="E10" s="55">
        <v>0</v>
      </c>
      <c r="F10" s="56"/>
      <c r="G10" s="55">
        <v>0</v>
      </c>
      <c r="H10" s="56"/>
      <c r="I10" s="57">
        <v>0</v>
      </c>
      <c r="J10" s="58">
        <v>0</v>
      </c>
      <c r="K10" s="62"/>
      <c r="L10" s="60">
        <v>0</v>
      </c>
      <c r="M10" s="61"/>
      <c r="N10" s="61">
        <v>0</v>
      </c>
      <c r="O10" s="61"/>
      <c r="P10" s="62">
        <v>0</v>
      </c>
      <c r="Q10" s="63">
        <v>0</v>
      </c>
      <c r="R10" s="67"/>
      <c r="S10" s="65">
        <v>0</v>
      </c>
      <c r="T10" s="66"/>
      <c r="U10" s="66">
        <v>0</v>
      </c>
      <c r="V10" s="66"/>
      <c r="W10" s="67">
        <v>0</v>
      </c>
      <c r="X10" s="68">
        <v>0</v>
      </c>
      <c r="Y10" s="72"/>
      <c r="Z10" s="70">
        <v>0</v>
      </c>
      <c r="AA10" s="71"/>
      <c r="AB10" s="71">
        <v>0</v>
      </c>
      <c r="AC10" s="71"/>
      <c r="AD10" s="72">
        <v>0</v>
      </c>
      <c r="AE10" s="73">
        <v>0</v>
      </c>
      <c r="AF10" s="77"/>
      <c r="AG10" s="75">
        <v>0</v>
      </c>
      <c r="AH10" s="76"/>
      <c r="AI10" s="76">
        <v>0</v>
      </c>
      <c r="AJ10" s="76"/>
      <c r="AK10" s="77">
        <v>0</v>
      </c>
      <c r="AL10" s="78">
        <v>0</v>
      </c>
      <c r="AM10" s="82"/>
      <c r="AN10" s="80">
        <v>0</v>
      </c>
      <c r="AO10" s="81"/>
      <c r="AP10" s="81">
        <v>0</v>
      </c>
      <c r="AQ10" s="81"/>
      <c r="AR10" s="82">
        <v>0</v>
      </c>
      <c r="AS10" s="83">
        <v>0</v>
      </c>
      <c r="AT10" s="87">
        <v>0</v>
      </c>
      <c r="AU10" s="88">
        <v>7</v>
      </c>
    </row>
  </sheetData>
  <mergeCells count="7">
    <mergeCell ref="AM1:AS1"/>
    <mergeCell ref="A1:B1"/>
    <mergeCell ref="D1:J1"/>
    <mergeCell ref="K1:Q1"/>
    <mergeCell ref="R1:X1"/>
    <mergeCell ref="Y1:AE1"/>
    <mergeCell ref="AF1:AL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"/>
  <sheetViews>
    <sheetView workbookViewId="0">
      <selection sqref="A1:B1"/>
    </sheetView>
  </sheetViews>
  <sheetFormatPr defaultRowHeight="15" x14ac:dyDescent="0.25"/>
  <cols>
    <col min="2" max="2" width="36.85546875" customWidth="1"/>
  </cols>
  <sheetData>
    <row r="1" spans="1:47" ht="16.5" thickBot="1" x14ac:dyDescent="0.3">
      <c r="A1" s="185" t="s">
        <v>18</v>
      </c>
      <c r="B1" s="185"/>
      <c r="C1" s="1" t="s">
        <v>1</v>
      </c>
      <c r="D1" s="186" t="s">
        <v>2</v>
      </c>
      <c r="E1" s="186"/>
      <c r="F1" s="186"/>
      <c r="G1" s="186"/>
      <c r="H1" s="186"/>
      <c r="I1" s="186"/>
      <c r="J1" s="186"/>
      <c r="K1" s="187" t="s">
        <v>3</v>
      </c>
      <c r="L1" s="187"/>
      <c r="M1" s="187"/>
      <c r="N1" s="187"/>
      <c r="O1" s="187"/>
      <c r="P1" s="187"/>
      <c r="Q1" s="187"/>
      <c r="R1" s="188" t="s">
        <v>4</v>
      </c>
      <c r="S1" s="188"/>
      <c r="T1" s="188"/>
      <c r="U1" s="188"/>
      <c r="V1" s="188"/>
      <c r="W1" s="188"/>
      <c r="X1" s="188"/>
      <c r="Y1" s="189" t="s">
        <v>5</v>
      </c>
      <c r="Z1" s="189"/>
      <c r="AA1" s="189"/>
      <c r="AB1" s="189"/>
      <c r="AC1" s="189"/>
      <c r="AD1" s="189"/>
      <c r="AE1" s="189"/>
      <c r="AF1" s="190" t="s">
        <v>6</v>
      </c>
      <c r="AG1" s="190"/>
      <c r="AH1" s="190"/>
      <c r="AI1" s="190"/>
      <c r="AJ1" s="190"/>
      <c r="AK1" s="190"/>
      <c r="AL1" s="190"/>
      <c r="AM1" s="184" t="s">
        <v>7</v>
      </c>
      <c r="AN1" s="184"/>
      <c r="AO1" s="184"/>
      <c r="AP1" s="184"/>
      <c r="AQ1" s="184"/>
      <c r="AR1" s="184"/>
      <c r="AS1" s="184"/>
      <c r="AT1" s="2"/>
      <c r="AU1" s="3"/>
    </row>
    <row r="2" spans="1:47" ht="81" x14ac:dyDescent="0.25">
      <c r="A2" s="4" t="s">
        <v>8</v>
      </c>
      <c r="B2" s="5" t="s">
        <v>9</v>
      </c>
      <c r="C2" s="6" t="s">
        <v>10</v>
      </c>
      <c r="D2" s="7" t="s">
        <v>11</v>
      </c>
      <c r="E2" s="7" t="s">
        <v>12</v>
      </c>
      <c r="F2" s="8" t="s">
        <v>13</v>
      </c>
      <c r="G2" s="9" t="s">
        <v>12</v>
      </c>
      <c r="H2" s="8" t="s">
        <v>14</v>
      </c>
      <c r="I2" s="10" t="s">
        <v>15</v>
      </c>
      <c r="J2" s="10" t="s">
        <v>10</v>
      </c>
      <c r="K2" s="11" t="s">
        <v>11</v>
      </c>
      <c r="L2" s="11" t="s">
        <v>12</v>
      </c>
      <c r="M2" s="12" t="s">
        <v>13</v>
      </c>
      <c r="N2" s="12" t="s">
        <v>12</v>
      </c>
      <c r="O2" s="12" t="s">
        <v>14</v>
      </c>
      <c r="P2" s="13" t="s">
        <v>15</v>
      </c>
      <c r="Q2" s="13" t="s">
        <v>10</v>
      </c>
      <c r="R2" s="14" t="s">
        <v>11</v>
      </c>
      <c r="S2" s="14" t="s">
        <v>12</v>
      </c>
      <c r="T2" s="15" t="s">
        <v>13</v>
      </c>
      <c r="U2" s="15" t="s">
        <v>12</v>
      </c>
      <c r="V2" s="15" t="s">
        <v>14</v>
      </c>
      <c r="W2" s="16" t="s">
        <v>15</v>
      </c>
      <c r="X2" s="16" t="s">
        <v>10</v>
      </c>
      <c r="Y2" s="17" t="s">
        <v>11</v>
      </c>
      <c r="Z2" s="17" t="s">
        <v>12</v>
      </c>
      <c r="AA2" s="18" t="s">
        <v>13</v>
      </c>
      <c r="AB2" s="18" t="s">
        <v>12</v>
      </c>
      <c r="AC2" s="18" t="s">
        <v>14</v>
      </c>
      <c r="AD2" s="19" t="s">
        <v>15</v>
      </c>
      <c r="AE2" s="19" t="s">
        <v>10</v>
      </c>
      <c r="AF2" s="20" t="s">
        <v>11</v>
      </c>
      <c r="AG2" s="20" t="s">
        <v>12</v>
      </c>
      <c r="AH2" s="21" t="s">
        <v>13</v>
      </c>
      <c r="AI2" s="21" t="s">
        <v>12</v>
      </c>
      <c r="AJ2" s="21" t="s">
        <v>14</v>
      </c>
      <c r="AK2" s="22" t="s">
        <v>15</v>
      </c>
      <c r="AL2" s="22" t="s">
        <v>10</v>
      </c>
      <c r="AM2" s="23" t="s">
        <v>11</v>
      </c>
      <c r="AN2" s="23" t="s">
        <v>12</v>
      </c>
      <c r="AO2" s="24" t="s">
        <v>13</v>
      </c>
      <c r="AP2" s="24" t="s">
        <v>12</v>
      </c>
      <c r="AQ2" s="24" t="s">
        <v>14</v>
      </c>
      <c r="AR2" s="25" t="s">
        <v>15</v>
      </c>
      <c r="AS2" s="25" t="s">
        <v>10</v>
      </c>
      <c r="AT2" s="26" t="s">
        <v>16</v>
      </c>
      <c r="AU2" s="27" t="s">
        <v>17</v>
      </c>
    </row>
    <row r="3" spans="1:47" ht="15.75" x14ac:dyDescent="0.25">
      <c r="A3" s="28"/>
      <c r="B3" s="29"/>
      <c r="C3" s="30"/>
      <c r="D3" s="31"/>
      <c r="E3" s="31"/>
      <c r="F3" s="32"/>
      <c r="G3" s="33"/>
      <c r="H3" s="32"/>
      <c r="I3" s="34"/>
      <c r="J3" s="34"/>
      <c r="K3" s="35"/>
      <c r="L3" s="35"/>
      <c r="M3" s="36"/>
      <c r="N3" s="36"/>
      <c r="O3" s="36"/>
      <c r="P3" s="37"/>
      <c r="Q3" s="37"/>
      <c r="R3" s="38"/>
      <c r="S3" s="38"/>
      <c r="T3" s="39"/>
      <c r="U3" s="39"/>
      <c r="V3" s="39"/>
      <c r="W3" s="40"/>
      <c r="X3" s="40"/>
      <c r="Y3" s="41"/>
      <c r="Z3" s="41"/>
      <c r="AA3" s="42"/>
      <c r="AB3" s="42"/>
      <c r="AC3" s="42"/>
      <c r="AD3" s="43"/>
      <c r="AE3" s="43"/>
      <c r="AF3" s="44"/>
      <c r="AG3" s="44"/>
      <c r="AH3" s="45"/>
      <c r="AI3" s="45"/>
      <c r="AJ3" s="45"/>
      <c r="AK3" s="46"/>
      <c r="AL3" s="46"/>
      <c r="AM3" s="47"/>
      <c r="AN3" s="47"/>
      <c r="AO3" s="48"/>
      <c r="AP3" s="48"/>
      <c r="AQ3" s="48"/>
      <c r="AR3" s="49"/>
      <c r="AS3" s="49"/>
      <c r="AT3" s="50"/>
      <c r="AU3" s="51"/>
    </row>
    <row r="4" spans="1:47" x14ac:dyDescent="0.25">
      <c r="A4" s="52">
        <v>1</v>
      </c>
      <c r="B4" s="53" t="s">
        <v>55</v>
      </c>
      <c r="C4" s="52"/>
      <c r="D4" s="54">
        <v>29.74</v>
      </c>
      <c r="E4" s="55">
        <v>5</v>
      </c>
      <c r="F4" s="56">
        <v>1</v>
      </c>
      <c r="G4" s="55">
        <v>0</v>
      </c>
      <c r="H4" s="56"/>
      <c r="I4" s="57">
        <v>34.739999999999995</v>
      </c>
      <c r="J4" s="58">
        <v>50</v>
      </c>
      <c r="K4" s="59">
        <v>34.17</v>
      </c>
      <c r="L4" s="60">
        <v>0</v>
      </c>
      <c r="M4" s="61"/>
      <c r="N4" s="61">
        <v>0</v>
      </c>
      <c r="O4" s="61"/>
      <c r="P4" s="62">
        <v>34.17</v>
      </c>
      <c r="Q4" s="63">
        <v>50</v>
      </c>
      <c r="R4" s="64">
        <v>38.92</v>
      </c>
      <c r="S4" s="65">
        <v>5</v>
      </c>
      <c r="T4" s="66">
        <v>1</v>
      </c>
      <c r="U4" s="66">
        <v>0</v>
      </c>
      <c r="V4" s="66"/>
      <c r="W4" s="67">
        <v>43.92</v>
      </c>
      <c r="X4" s="68">
        <v>50</v>
      </c>
      <c r="Y4" s="69">
        <v>57.58</v>
      </c>
      <c r="Z4" s="70">
        <v>0</v>
      </c>
      <c r="AA4" s="71"/>
      <c r="AB4" s="71">
        <v>0</v>
      </c>
      <c r="AC4" s="71"/>
      <c r="AD4" s="72">
        <v>57.58</v>
      </c>
      <c r="AE4" s="73">
        <v>50</v>
      </c>
      <c r="AF4" s="74">
        <v>38.56</v>
      </c>
      <c r="AG4" s="75">
        <v>0</v>
      </c>
      <c r="AH4" s="76"/>
      <c r="AI4" s="76">
        <v>0</v>
      </c>
      <c r="AJ4" s="76"/>
      <c r="AK4" s="77">
        <v>38.56</v>
      </c>
      <c r="AL4" s="78">
        <v>50</v>
      </c>
      <c r="AM4" s="79">
        <v>19.649999999999999</v>
      </c>
      <c r="AN4" s="80">
        <v>0</v>
      </c>
      <c r="AO4" s="81"/>
      <c r="AP4" s="81">
        <v>0</v>
      </c>
      <c r="AQ4" s="81"/>
      <c r="AR4" s="82">
        <v>19.649999999999999</v>
      </c>
      <c r="AS4" s="83">
        <v>50</v>
      </c>
      <c r="AT4" s="84">
        <v>300</v>
      </c>
      <c r="AU4" s="85">
        <v>1</v>
      </c>
    </row>
    <row r="5" spans="1:47" x14ac:dyDescent="0.25">
      <c r="A5" s="86">
        <v>2</v>
      </c>
      <c r="B5" s="53" t="s">
        <v>119</v>
      </c>
      <c r="C5" s="86"/>
      <c r="D5" s="54"/>
      <c r="E5" s="55">
        <v>0</v>
      </c>
      <c r="F5" s="56"/>
      <c r="G5" s="55">
        <v>0</v>
      </c>
      <c r="H5" s="56"/>
      <c r="I5" s="57">
        <v>0</v>
      </c>
      <c r="J5" s="58">
        <v>0</v>
      </c>
      <c r="K5" s="59"/>
      <c r="L5" s="60">
        <v>0</v>
      </c>
      <c r="M5" s="61"/>
      <c r="N5" s="61">
        <v>0</v>
      </c>
      <c r="O5" s="61"/>
      <c r="P5" s="62">
        <v>0</v>
      </c>
      <c r="Q5" s="63">
        <v>0</v>
      </c>
      <c r="R5" s="64"/>
      <c r="S5" s="65">
        <v>0</v>
      </c>
      <c r="T5" s="66"/>
      <c r="U5" s="66">
        <v>0</v>
      </c>
      <c r="V5" s="66"/>
      <c r="W5" s="67">
        <v>0</v>
      </c>
      <c r="X5" s="68">
        <v>0</v>
      </c>
      <c r="Y5" s="69"/>
      <c r="Z5" s="70">
        <v>0</v>
      </c>
      <c r="AA5" s="71"/>
      <c r="AB5" s="71">
        <v>0</v>
      </c>
      <c r="AC5" s="71"/>
      <c r="AD5" s="72">
        <v>0</v>
      </c>
      <c r="AE5" s="73">
        <v>0</v>
      </c>
      <c r="AF5" s="74"/>
      <c r="AG5" s="75">
        <v>0</v>
      </c>
      <c r="AH5" s="76"/>
      <c r="AI5" s="76">
        <v>0</v>
      </c>
      <c r="AJ5" s="76"/>
      <c r="AK5" s="77">
        <v>0</v>
      </c>
      <c r="AL5" s="78">
        <v>0</v>
      </c>
      <c r="AM5" s="79"/>
      <c r="AN5" s="80">
        <v>0</v>
      </c>
      <c r="AO5" s="81"/>
      <c r="AP5" s="81">
        <v>0</v>
      </c>
      <c r="AQ5" s="81"/>
      <c r="AR5" s="82">
        <v>0</v>
      </c>
      <c r="AS5" s="83">
        <v>0</v>
      </c>
      <c r="AT5" s="87">
        <v>0</v>
      </c>
      <c r="AU5" s="88">
        <v>2</v>
      </c>
    </row>
  </sheetData>
  <mergeCells count="7">
    <mergeCell ref="AM1:AS1"/>
    <mergeCell ref="A1:B1"/>
    <mergeCell ref="D1:J1"/>
    <mergeCell ref="K1:Q1"/>
    <mergeCell ref="R1:X1"/>
    <mergeCell ref="Y1:AE1"/>
    <mergeCell ref="AF1:AL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workbookViewId="0">
      <selection activeCell="AR21" sqref="AR21"/>
    </sheetView>
  </sheetViews>
  <sheetFormatPr defaultRowHeight="15" x14ac:dyDescent="0.25"/>
  <cols>
    <col min="2" max="2" width="33" customWidth="1"/>
  </cols>
  <sheetData>
    <row r="1" spans="1:47" ht="16.5" thickBot="1" x14ac:dyDescent="0.3">
      <c r="A1" s="185" t="s">
        <v>54</v>
      </c>
      <c r="B1" s="185"/>
      <c r="C1" s="1" t="s">
        <v>1</v>
      </c>
      <c r="D1" s="186" t="s">
        <v>2</v>
      </c>
      <c r="E1" s="186"/>
      <c r="F1" s="186"/>
      <c r="G1" s="186"/>
      <c r="H1" s="186"/>
      <c r="I1" s="186"/>
      <c r="J1" s="186"/>
      <c r="K1" s="187" t="s">
        <v>3</v>
      </c>
      <c r="L1" s="187"/>
      <c r="M1" s="187"/>
      <c r="N1" s="187"/>
      <c r="O1" s="187"/>
      <c r="P1" s="187"/>
      <c r="Q1" s="187"/>
      <c r="R1" s="188" t="s">
        <v>4</v>
      </c>
      <c r="S1" s="188"/>
      <c r="T1" s="188"/>
      <c r="U1" s="188"/>
      <c r="V1" s="188"/>
      <c r="W1" s="188"/>
      <c r="X1" s="188"/>
      <c r="Y1" s="189" t="s">
        <v>5</v>
      </c>
      <c r="Z1" s="189"/>
      <c r="AA1" s="189"/>
      <c r="AB1" s="189"/>
      <c r="AC1" s="189"/>
      <c r="AD1" s="189"/>
      <c r="AE1" s="189"/>
      <c r="AF1" s="190" t="s">
        <v>6</v>
      </c>
      <c r="AG1" s="190"/>
      <c r="AH1" s="190"/>
      <c r="AI1" s="190"/>
      <c r="AJ1" s="190"/>
      <c r="AK1" s="190"/>
      <c r="AL1" s="190"/>
      <c r="AM1" s="184" t="s">
        <v>7</v>
      </c>
      <c r="AN1" s="184"/>
      <c r="AO1" s="184"/>
      <c r="AP1" s="184"/>
      <c r="AQ1" s="184"/>
      <c r="AR1" s="184"/>
      <c r="AS1" s="184"/>
      <c r="AT1" s="2"/>
      <c r="AU1" s="3"/>
    </row>
    <row r="2" spans="1:47" ht="81" x14ac:dyDescent="0.25">
      <c r="A2" s="4" t="s">
        <v>8</v>
      </c>
      <c r="B2" s="5" t="s">
        <v>9</v>
      </c>
      <c r="C2" s="6" t="s">
        <v>10</v>
      </c>
      <c r="D2" s="7" t="s">
        <v>11</v>
      </c>
      <c r="E2" s="7" t="s">
        <v>12</v>
      </c>
      <c r="F2" s="8" t="s">
        <v>13</v>
      </c>
      <c r="G2" s="9" t="s">
        <v>12</v>
      </c>
      <c r="H2" s="8" t="s">
        <v>14</v>
      </c>
      <c r="I2" s="10" t="s">
        <v>15</v>
      </c>
      <c r="J2" s="10" t="s">
        <v>10</v>
      </c>
      <c r="K2" s="11" t="s">
        <v>11</v>
      </c>
      <c r="L2" s="11" t="s">
        <v>12</v>
      </c>
      <c r="M2" s="12" t="s">
        <v>13</v>
      </c>
      <c r="N2" s="12" t="s">
        <v>12</v>
      </c>
      <c r="O2" s="12" t="s">
        <v>14</v>
      </c>
      <c r="P2" s="13" t="s">
        <v>15</v>
      </c>
      <c r="Q2" s="13" t="s">
        <v>10</v>
      </c>
      <c r="R2" s="14" t="s">
        <v>11</v>
      </c>
      <c r="S2" s="14" t="s">
        <v>12</v>
      </c>
      <c r="T2" s="15" t="s">
        <v>13</v>
      </c>
      <c r="U2" s="15" t="s">
        <v>12</v>
      </c>
      <c r="V2" s="15" t="s">
        <v>14</v>
      </c>
      <c r="W2" s="16" t="s">
        <v>15</v>
      </c>
      <c r="X2" s="16" t="s">
        <v>10</v>
      </c>
      <c r="Y2" s="17" t="s">
        <v>11</v>
      </c>
      <c r="Z2" s="17" t="s">
        <v>12</v>
      </c>
      <c r="AA2" s="18" t="s">
        <v>13</v>
      </c>
      <c r="AB2" s="18" t="s">
        <v>12</v>
      </c>
      <c r="AC2" s="18" t="s">
        <v>14</v>
      </c>
      <c r="AD2" s="19" t="s">
        <v>15</v>
      </c>
      <c r="AE2" s="19" t="s">
        <v>10</v>
      </c>
      <c r="AF2" s="20" t="s">
        <v>11</v>
      </c>
      <c r="AG2" s="20" t="s">
        <v>12</v>
      </c>
      <c r="AH2" s="21" t="s">
        <v>13</v>
      </c>
      <c r="AI2" s="21" t="s">
        <v>12</v>
      </c>
      <c r="AJ2" s="21" t="s">
        <v>14</v>
      </c>
      <c r="AK2" s="22" t="s">
        <v>15</v>
      </c>
      <c r="AL2" s="22" t="s">
        <v>10</v>
      </c>
      <c r="AM2" s="23" t="s">
        <v>11</v>
      </c>
      <c r="AN2" s="23" t="s">
        <v>12</v>
      </c>
      <c r="AO2" s="24" t="s">
        <v>13</v>
      </c>
      <c r="AP2" s="24" t="s">
        <v>12</v>
      </c>
      <c r="AQ2" s="24" t="s">
        <v>14</v>
      </c>
      <c r="AR2" s="25" t="s">
        <v>15</v>
      </c>
      <c r="AS2" s="25" t="s">
        <v>10</v>
      </c>
      <c r="AT2" s="26" t="s">
        <v>16</v>
      </c>
      <c r="AU2" s="27" t="s">
        <v>17</v>
      </c>
    </row>
    <row r="3" spans="1:47" ht="15.75" x14ac:dyDescent="0.25">
      <c r="A3" s="28"/>
      <c r="B3" s="29"/>
      <c r="C3" s="30"/>
      <c r="D3" s="31"/>
      <c r="E3" s="31"/>
      <c r="F3" s="32"/>
      <c r="G3" s="33"/>
      <c r="H3" s="32"/>
      <c r="I3" s="34"/>
      <c r="J3" s="34"/>
      <c r="K3" s="35"/>
      <c r="L3" s="35"/>
      <c r="M3" s="36"/>
      <c r="N3" s="36"/>
      <c r="O3" s="36"/>
      <c r="P3" s="37"/>
      <c r="Q3" s="37"/>
      <c r="R3" s="38"/>
      <c r="S3" s="38"/>
      <c r="T3" s="39"/>
      <c r="U3" s="39"/>
      <c r="V3" s="39"/>
      <c r="W3" s="40"/>
      <c r="X3" s="40"/>
      <c r="Y3" s="41"/>
      <c r="Z3" s="41"/>
      <c r="AA3" s="42"/>
      <c r="AB3" s="42"/>
      <c r="AC3" s="42"/>
      <c r="AD3" s="43"/>
      <c r="AE3" s="43"/>
      <c r="AF3" s="44"/>
      <c r="AG3" s="44"/>
      <c r="AH3" s="45"/>
      <c r="AI3" s="45"/>
      <c r="AJ3" s="45"/>
      <c r="AK3" s="46"/>
      <c r="AL3" s="46"/>
      <c r="AM3" s="47"/>
      <c r="AN3" s="47"/>
      <c r="AO3" s="48"/>
      <c r="AP3" s="48"/>
      <c r="AQ3" s="48"/>
      <c r="AR3" s="49"/>
      <c r="AS3" s="49"/>
      <c r="AT3" s="50"/>
      <c r="AU3" s="51"/>
    </row>
    <row r="4" spans="1:47" x14ac:dyDescent="0.25">
      <c r="A4" s="52">
        <v>1</v>
      </c>
      <c r="B4" s="53" t="s">
        <v>121</v>
      </c>
      <c r="C4" s="52"/>
      <c r="D4" s="54">
        <v>26.84</v>
      </c>
      <c r="E4" s="55">
        <v>0</v>
      </c>
      <c r="F4" s="56"/>
      <c r="G4" s="55">
        <v>0</v>
      </c>
      <c r="H4" s="56"/>
      <c r="I4" s="57">
        <v>26.84</v>
      </c>
      <c r="J4" s="58">
        <v>45.66</v>
      </c>
      <c r="K4" s="59">
        <v>31.23</v>
      </c>
      <c r="L4" s="60">
        <v>0</v>
      </c>
      <c r="M4" s="61"/>
      <c r="N4" s="61">
        <v>0</v>
      </c>
      <c r="O4" s="61"/>
      <c r="P4" s="62">
        <v>31.23</v>
      </c>
      <c r="Q4" s="63">
        <v>50</v>
      </c>
      <c r="R4" s="64">
        <v>35.76</v>
      </c>
      <c r="S4" s="65">
        <v>0</v>
      </c>
      <c r="T4" s="66"/>
      <c r="U4" s="66">
        <v>0</v>
      </c>
      <c r="V4" s="66"/>
      <c r="W4" s="67">
        <v>35.76</v>
      </c>
      <c r="X4" s="68">
        <v>50</v>
      </c>
      <c r="Y4" s="69">
        <v>50.47</v>
      </c>
      <c r="Z4" s="70">
        <v>5</v>
      </c>
      <c r="AA4" s="71">
        <v>1</v>
      </c>
      <c r="AB4" s="71">
        <v>0</v>
      </c>
      <c r="AC4" s="71"/>
      <c r="AD4" s="72">
        <v>55.47</v>
      </c>
      <c r="AE4" s="73">
        <v>48.89</v>
      </c>
      <c r="AF4" s="74">
        <v>23.68</v>
      </c>
      <c r="AG4" s="75">
        <v>0</v>
      </c>
      <c r="AH4" s="76"/>
      <c r="AI4" s="76">
        <v>0</v>
      </c>
      <c r="AJ4" s="76"/>
      <c r="AK4" s="77">
        <v>23.68</v>
      </c>
      <c r="AL4" s="78">
        <v>50</v>
      </c>
      <c r="AM4" s="79">
        <v>15.88</v>
      </c>
      <c r="AN4" s="80">
        <v>0</v>
      </c>
      <c r="AO4" s="81"/>
      <c r="AP4" s="81">
        <v>0</v>
      </c>
      <c r="AQ4" s="81"/>
      <c r="AR4" s="82">
        <v>15.88</v>
      </c>
      <c r="AS4" s="83">
        <v>49.34</v>
      </c>
      <c r="AT4" s="84">
        <v>293.89</v>
      </c>
      <c r="AU4" s="85">
        <v>1</v>
      </c>
    </row>
    <row r="5" spans="1:47" x14ac:dyDescent="0.25">
      <c r="A5" s="86">
        <v>2</v>
      </c>
      <c r="B5" s="53" t="s">
        <v>124</v>
      </c>
      <c r="C5" s="86"/>
      <c r="D5" s="54">
        <v>24.51</v>
      </c>
      <c r="E5" s="55">
        <v>0</v>
      </c>
      <c r="F5" s="56"/>
      <c r="G5" s="55">
        <v>0</v>
      </c>
      <c r="H5" s="56"/>
      <c r="I5" s="57">
        <v>24.51</v>
      </c>
      <c r="J5" s="58">
        <v>50</v>
      </c>
      <c r="K5" s="59">
        <v>38.78</v>
      </c>
      <c r="L5" s="60">
        <v>5</v>
      </c>
      <c r="M5" s="61">
        <v>1</v>
      </c>
      <c r="N5" s="61">
        <v>0</v>
      </c>
      <c r="O5" s="61"/>
      <c r="P5" s="62">
        <v>43.78</v>
      </c>
      <c r="Q5" s="63">
        <v>35.67</v>
      </c>
      <c r="R5" s="64">
        <v>34.94</v>
      </c>
      <c r="S5" s="65">
        <v>5</v>
      </c>
      <c r="T5" s="66">
        <v>1</v>
      </c>
      <c r="U5" s="66">
        <v>0</v>
      </c>
      <c r="V5" s="66"/>
      <c r="W5" s="67">
        <v>39.94</v>
      </c>
      <c r="X5" s="68">
        <v>44.77</v>
      </c>
      <c r="Y5" s="69">
        <v>54.24</v>
      </c>
      <c r="Z5" s="70">
        <v>0</v>
      </c>
      <c r="AA5" s="71"/>
      <c r="AB5" s="71">
        <v>0</v>
      </c>
      <c r="AC5" s="71"/>
      <c r="AD5" s="72">
        <v>54.24</v>
      </c>
      <c r="AE5" s="73">
        <v>50</v>
      </c>
      <c r="AF5" s="74">
        <v>25.19</v>
      </c>
      <c r="AG5" s="75">
        <v>0</v>
      </c>
      <c r="AH5" s="76"/>
      <c r="AI5" s="76">
        <v>0</v>
      </c>
      <c r="AJ5" s="76"/>
      <c r="AK5" s="77">
        <v>25.19</v>
      </c>
      <c r="AL5" s="78">
        <v>47</v>
      </c>
      <c r="AM5" s="79">
        <v>15.67</v>
      </c>
      <c r="AN5" s="80">
        <v>0</v>
      </c>
      <c r="AO5" s="81"/>
      <c r="AP5" s="81">
        <v>0</v>
      </c>
      <c r="AQ5" s="81"/>
      <c r="AR5" s="82">
        <v>15.67</v>
      </c>
      <c r="AS5" s="83">
        <v>50</v>
      </c>
      <c r="AT5" s="87">
        <v>277.44</v>
      </c>
      <c r="AU5" s="88">
        <v>2</v>
      </c>
    </row>
    <row r="6" spans="1:47" x14ac:dyDescent="0.25">
      <c r="A6" s="86">
        <v>3</v>
      </c>
      <c r="B6" s="53" t="s">
        <v>125</v>
      </c>
      <c r="C6" s="86"/>
      <c r="D6" s="54">
        <v>32.549999999999997</v>
      </c>
      <c r="E6" s="55">
        <v>0</v>
      </c>
      <c r="F6" s="56"/>
      <c r="G6" s="55">
        <v>0</v>
      </c>
      <c r="H6" s="56"/>
      <c r="I6" s="57">
        <v>32.549999999999997</v>
      </c>
      <c r="J6" s="58">
        <v>37.65</v>
      </c>
      <c r="K6" s="59">
        <v>39.299999999999997</v>
      </c>
      <c r="L6" s="60">
        <v>5</v>
      </c>
      <c r="M6" s="61">
        <v>1</v>
      </c>
      <c r="N6" s="61">
        <v>0</v>
      </c>
      <c r="O6" s="61"/>
      <c r="P6" s="62">
        <v>44.3</v>
      </c>
      <c r="Q6" s="63">
        <v>35.25</v>
      </c>
      <c r="R6" s="64">
        <v>45.22</v>
      </c>
      <c r="S6" s="65">
        <v>0</v>
      </c>
      <c r="T6" s="66"/>
      <c r="U6" s="66">
        <v>10</v>
      </c>
      <c r="V6" s="66">
        <v>2</v>
      </c>
      <c r="W6" s="67">
        <v>55.22</v>
      </c>
      <c r="X6" s="68">
        <v>32.380000000000003</v>
      </c>
      <c r="Y6" s="69">
        <v>57.17</v>
      </c>
      <c r="Z6" s="70">
        <v>0</v>
      </c>
      <c r="AA6" s="71"/>
      <c r="AB6" s="71">
        <v>0</v>
      </c>
      <c r="AC6" s="71"/>
      <c r="AD6" s="72">
        <v>57.17</v>
      </c>
      <c r="AE6" s="73">
        <v>47.44</v>
      </c>
      <c r="AF6" s="74">
        <v>28.66</v>
      </c>
      <c r="AG6" s="75">
        <v>0</v>
      </c>
      <c r="AH6" s="76"/>
      <c r="AI6" s="76">
        <v>0</v>
      </c>
      <c r="AJ6" s="76"/>
      <c r="AK6" s="77">
        <v>28.66</v>
      </c>
      <c r="AL6" s="78">
        <v>41.31</v>
      </c>
      <c r="AM6" s="79">
        <v>23.1</v>
      </c>
      <c r="AN6" s="80">
        <v>10</v>
      </c>
      <c r="AO6" s="81">
        <v>2</v>
      </c>
      <c r="AP6" s="81">
        <v>0</v>
      </c>
      <c r="AQ6" s="81"/>
      <c r="AR6" s="82">
        <v>33.1</v>
      </c>
      <c r="AS6" s="83">
        <v>23.67</v>
      </c>
      <c r="AT6" s="87">
        <v>217.70000000000002</v>
      </c>
      <c r="AU6" s="88">
        <v>3</v>
      </c>
    </row>
    <row r="7" spans="1:47" x14ac:dyDescent="0.25">
      <c r="A7" s="86">
        <v>4</v>
      </c>
      <c r="B7" s="53" t="s">
        <v>129</v>
      </c>
      <c r="C7" s="86"/>
      <c r="D7" s="54">
        <v>43.05</v>
      </c>
      <c r="E7" s="55">
        <v>0</v>
      </c>
      <c r="F7" s="56"/>
      <c r="G7" s="55">
        <v>0</v>
      </c>
      <c r="H7" s="56"/>
      <c r="I7" s="57">
        <v>43.05</v>
      </c>
      <c r="J7" s="58">
        <v>28.47</v>
      </c>
      <c r="K7" s="59">
        <v>40.32</v>
      </c>
      <c r="L7" s="60">
        <v>0</v>
      </c>
      <c r="M7" s="61"/>
      <c r="N7" s="61">
        <v>0</v>
      </c>
      <c r="O7" s="61"/>
      <c r="P7" s="62">
        <v>40.32</v>
      </c>
      <c r="Q7" s="63">
        <v>38.729999999999997</v>
      </c>
      <c r="R7" s="64">
        <v>61.2</v>
      </c>
      <c r="S7" s="65">
        <v>5</v>
      </c>
      <c r="T7" s="66">
        <v>1</v>
      </c>
      <c r="U7" s="66">
        <v>0</v>
      </c>
      <c r="V7" s="66"/>
      <c r="W7" s="67">
        <v>66.2</v>
      </c>
      <c r="X7" s="68">
        <v>27.01</v>
      </c>
      <c r="Y7" s="69">
        <v>55.85</v>
      </c>
      <c r="Z7" s="70">
        <v>0</v>
      </c>
      <c r="AA7" s="71"/>
      <c r="AB7" s="71">
        <v>0</v>
      </c>
      <c r="AC7" s="71"/>
      <c r="AD7" s="72">
        <v>55.85</v>
      </c>
      <c r="AE7" s="73">
        <v>48.56</v>
      </c>
      <c r="AF7" s="74">
        <v>29.65</v>
      </c>
      <c r="AG7" s="75">
        <v>0</v>
      </c>
      <c r="AH7" s="76"/>
      <c r="AI7" s="76">
        <v>0</v>
      </c>
      <c r="AJ7" s="76"/>
      <c r="AK7" s="77">
        <v>29.65</v>
      </c>
      <c r="AL7" s="78">
        <v>39.93</v>
      </c>
      <c r="AM7" s="79">
        <v>20.48</v>
      </c>
      <c r="AN7" s="80">
        <v>5</v>
      </c>
      <c r="AO7" s="81">
        <v>1</v>
      </c>
      <c r="AP7" s="81">
        <v>0</v>
      </c>
      <c r="AQ7" s="81"/>
      <c r="AR7" s="82">
        <v>25.48</v>
      </c>
      <c r="AS7" s="83">
        <v>30.75</v>
      </c>
      <c r="AT7" s="87">
        <v>213.45</v>
      </c>
      <c r="AU7" s="88">
        <v>4</v>
      </c>
    </row>
    <row r="8" spans="1:47" x14ac:dyDescent="0.25">
      <c r="A8" s="86">
        <v>5</v>
      </c>
      <c r="B8" s="53" t="s">
        <v>130</v>
      </c>
      <c r="C8" s="86"/>
      <c r="D8" s="54">
        <v>39.700000000000003</v>
      </c>
      <c r="E8" s="55">
        <v>5</v>
      </c>
      <c r="F8" s="56">
        <v>1</v>
      </c>
      <c r="G8" s="55">
        <v>0</v>
      </c>
      <c r="H8" s="56"/>
      <c r="I8" s="57">
        <v>44.7</v>
      </c>
      <c r="J8" s="58">
        <v>27.42</v>
      </c>
      <c r="K8" s="59">
        <v>43.02</v>
      </c>
      <c r="L8" s="60">
        <v>0</v>
      </c>
      <c r="M8" s="61"/>
      <c r="N8" s="61">
        <v>0</v>
      </c>
      <c r="O8" s="61"/>
      <c r="P8" s="62">
        <v>43.02</v>
      </c>
      <c r="Q8" s="63">
        <v>36.299999999999997</v>
      </c>
      <c r="R8" s="64">
        <v>42.58</v>
      </c>
      <c r="S8" s="65">
        <v>0</v>
      </c>
      <c r="T8" s="66"/>
      <c r="U8" s="66">
        <v>0</v>
      </c>
      <c r="V8" s="66"/>
      <c r="W8" s="67">
        <v>42.58</v>
      </c>
      <c r="X8" s="68">
        <v>41.99</v>
      </c>
      <c r="Y8" s="69">
        <v>58.08</v>
      </c>
      <c r="Z8" s="70">
        <v>0</v>
      </c>
      <c r="AA8" s="71"/>
      <c r="AB8" s="71">
        <v>0</v>
      </c>
      <c r="AC8" s="71"/>
      <c r="AD8" s="72">
        <v>58.08</v>
      </c>
      <c r="AE8" s="73">
        <v>46.69</v>
      </c>
      <c r="AF8" s="74">
        <v>29.8</v>
      </c>
      <c r="AG8" s="75">
        <v>5</v>
      </c>
      <c r="AH8" s="76">
        <v>1</v>
      </c>
      <c r="AI8" s="76">
        <v>0</v>
      </c>
      <c r="AJ8" s="76"/>
      <c r="AK8" s="77">
        <v>34.799999999999997</v>
      </c>
      <c r="AL8" s="78">
        <v>34.020000000000003</v>
      </c>
      <c r="AM8" s="79">
        <v>17.350000000000001</v>
      </c>
      <c r="AN8" s="80">
        <v>15</v>
      </c>
      <c r="AO8" s="81">
        <v>3</v>
      </c>
      <c r="AP8" s="81">
        <v>0</v>
      </c>
      <c r="AQ8" s="81"/>
      <c r="AR8" s="82">
        <v>32.35</v>
      </c>
      <c r="AS8" s="83">
        <v>24.22</v>
      </c>
      <c r="AT8" s="87">
        <v>210.64000000000004</v>
      </c>
      <c r="AU8" s="88">
        <v>5</v>
      </c>
    </row>
    <row r="9" spans="1:47" x14ac:dyDescent="0.25">
      <c r="A9" s="86">
        <v>6</v>
      </c>
      <c r="B9" s="53" t="s">
        <v>131</v>
      </c>
      <c r="C9" s="86"/>
      <c r="D9" s="57">
        <v>54.27</v>
      </c>
      <c r="E9" s="55">
        <v>5</v>
      </c>
      <c r="F9" s="56">
        <v>1</v>
      </c>
      <c r="G9" s="55">
        <v>0</v>
      </c>
      <c r="H9" s="56"/>
      <c r="I9" s="57">
        <v>59.27</v>
      </c>
      <c r="J9" s="58">
        <v>20.68</v>
      </c>
      <c r="K9" s="62">
        <v>43.9</v>
      </c>
      <c r="L9" s="60">
        <v>0</v>
      </c>
      <c r="M9" s="61"/>
      <c r="N9" s="61">
        <v>0</v>
      </c>
      <c r="O9" s="61"/>
      <c r="P9" s="62">
        <v>43.9</v>
      </c>
      <c r="Q9" s="63">
        <v>35.57</v>
      </c>
      <c r="R9" s="67">
        <v>54.07</v>
      </c>
      <c r="S9" s="65">
        <v>5</v>
      </c>
      <c r="T9" s="66">
        <v>1</v>
      </c>
      <c r="U9" s="66">
        <v>10</v>
      </c>
      <c r="V9" s="66">
        <v>2</v>
      </c>
      <c r="W9" s="67">
        <v>69.069999999999993</v>
      </c>
      <c r="X9" s="68">
        <v>25.89</v>
      </c>
      <c r="Y9" s="72">
        <v>96.08</v>
      </c>
      <c r="Z9" s="70">
        <v>0</v>
      </c>
      <c r="AA9" s="71"/>
      <c r="AB9" s="71">
        <v>0</v>
      </c>
      <c r="AC9" s="71"/>
      <c r="AD9" s="72">
        <v>96.08</v>
      </c>
      <c r="AE9" s="73">
        <v>28.23</v>
      </c>
      <c r="AF9" s="77">
        <v>33.869999999999997</v>
      </c>
      <c r="AG9" s="75">
        <v>0</v>
      </c>
      <c r="AH9" s="76"/>
      <c r="AI9" s="76">
        <v>0</v>
      </c>
      <c r="AJ9" s="76"/>
      <c r="AK9" s="77">
        <v>33.869999999999997</v>
      </c>
      <c r="AL9" s="78">
        <v>34.96</v>
      </c>
      <c r="AM9" s="82">
        <v>20.81</v>
      </c>
      <c r="AN9" s="80">
        <v>0</v>
      </c>
      <c r="AO9" s="81"/>
      <c r="AP9" s="81">
        <v>0</v>
      </c>
      <c r="AQ9" s="81"/>
      <c r="AR9" s="82">
        <v>20.81</v>
      </c>
      <c r="AS9" s="83">
        <v>37.65</v>
      </c>
      <c r="AT9" s="87">
        <v>182.98000000000002</v>
      </c>
      <c r="AU9" s="88">
        <v>6</v>
      </c>
    </row>
    <row r="10" spans="1:47" x14ac:dyDescent="0.25">
      <c r="A10" s="86">
        <v>7</v>
      </c>
      <c r="B10" s="53" t="s">
        <v>132</v>
      </c>
      <c r="C10" s="86"/>
      <c r="D10" s="57">
        <v>51.19</v>
      </c>
      <c r="E10" s="55">
        <v>5</v>
      </c>
      <c r="F10" s="56">
        <v>1</v>
      </c>
      <c r="G10" s="55">
        <v>0</v>
      </c>
      <c r="H10" s="56"/>
      <c r="I10" s="57">
        <v>56.19</v>
      </c>
      <c r="J10" s="58">
        <v>21.81</v>
      </c>
      <c r="K10" s="62">
        <v>44.27</v>
      </c>
      <c r="L10" s="60">
        <v>0</v>
      </c>
      <c r="M10" s="61"/>
      <c r="N10" s="61">
        <v>0</v>
      </c>
      <c r="O10" s="61"/>
      <c r="P10" s="62">
        <v>44.27</v>
      </c>
      <c r="Q10" s="63">
        <v>35.270000000000003</v>
      </c>
      <c r="R10" s="67">
        <v>60.63</v>
      </c>
      <c r="S10" s="65">
        <v>5</v>
      </c>
      <c r="T10" s="66">
        <v>1</v>
      </c>
      <c r="U10" s="66">
        <v>10</v>
      </c>
      <c r="V10" s="66">
        <v>2</v>
      </c>
      <c r="W10" s="67">
        <v>75.63</v>
      </c>
      <c r="X10" s="68">
        <v>23.64</v>
      </c>
      <c r="Y10" s="72">
        <v>63.7</v>
      </c>
      <c r="Z10" s="70">
        <v>5</v>
      </c>
      <c r="AA10" s="71">
        <v>1</v>
      </c>
      <c r="AB10" s="71">
        <v>0</v>
      </c>
      <c r="AC10" s="71"/>
      <c r="AD10" s="72">
        <v>68.7</v>
      </c>
      <c r="AE10" s="73">
        <v>39.479999999999997</v>
      </c>
      <c r="AF10" s="77">
        <v>40.76</v>
      </c>
      <c r="AG10" s="75">
        <v>5</v>
      </c>
      <c r="AH10" s="76">
        <v>1</v>
      </c>
      <c r="AI10" s="76">
        <v>0</v>
      </c>
      <c r="AJ10" s="76"/>
      <c r="AK10" s="77">
        <v>45.76</v>
      </c>
      <c r="AL10" s="78">
        <v>25.87</v>
      </c>
      <c r="AM10" s="82">
        <v>25.55</v>
      </c>
      <c r="AN10" s="80">
        <v>10</v>
      </c>
      <c r="AO10" s="81">
        <v>2</v>
      </c>
      <c r="AP10" s="81">
        <v>0</v>
      </c>
      <c r="AQ10" s="81"/>
      <c r="AR10" s="82">
        <v>35.549999999999997</v>
      </c>
      <c r="AS10" s="83">
        <v>22.04</v>
      </c>
      <c r="AT10" s="87">
        <v>168.10999999999999</v>
      </c>
      <c r="AU10" s="88">
        <v>7</v>
      </c>
    </row>
    <row r="11" spans="1:47" x14ac:dyDescent="0.25">
      <c r="A11" s="86">
        <v>8</v>
      </c>
      <c r="B11" s="53" t="s">
        <v>133</v>
      </c>
      <c r="C11" s="86"/>
      <c r="D11" s="57">
        <v>76.67</v>
      </c>
      <c r="E11" s="55">
        <v>0</v>
      </c>
      <c r="F11" s="56"/>
      <c r="G11" s="55">
        <v>0</v>
      </c>
      <c r="H11" s="56"/>
      <c r="I11" s="57">
        <v>76.67</v>
      </c>
      <c r="J11" s="58">
        <v>15.98</v>
      </c>
      <c r="K11" s="62">
        <v>57.6</v>
      </c>
      <c r="L11" s="60">
        <v>5</v>
      </c>
      <c r="M11" s="61">
        <v>1</v>
      </c>
      <c r="N11" s="61">
        <v>0</v>
      </c>
      <c r="O11" s="61"/>
      <c r="P11" s="62">
        <v>62.6</v>
      </c>
      <c r="Q11" s="63">
        <v>24.94</v>
      </c>
      <c r="R11" s="67">
        <v>76.989999999999995</v>
      </c>
      <c r="S11" s="65">
        <v>5</v>
      </c>
      <c r="T11" s="66">
        <v>1</v>
      </c>
      <c r="U11" s="66">
        <v>0</v>
      </c>
      <c r="V11" s="66"/>
      <c r="W11" s="67">
        <v>81.99</v>
      </c>
      <c r="X11" s="68">
        <v>21.81</v>
      </c>
      <c r="Y11" s="72">
        <v>88.9</v>
      </c>
      <c r="Z11" s="70">
        <v>5</v>
      </c>
      <c r="AA11" s="71">
        <v>1</v>
      </c>
      <c r="AB11" s="71">
        <v>0</v>
      </c>
      <c r="AC11" s="71"/>
      <c r="AD11" s="72">
        <v>93.9</v>
      </c>
      <c r="AE11" s="73">
        <v>28.88</v>
      </c>
      <c r="AF11" s="77">
        <v>41.71</v>
      </c>
      <c r="AG11" s="75">
        <v>5</v>
      </c>
      <c r="AH11" s="76">
        <v>1</v>
      </c>
      <c r="AI11" s="76">
        <v>0</v>
      </c>
      <c r="AJ11" s="76"/>
      <c r="AK11" s="77">
        <v>46.71</v>
      </c>
      <c r="AL11" s="78">
        <v>25.35</v>
      </c>
      <c r="AM11" s="82">
        <v>31.66</v>
      </c>
      <c r="AN11" s="80">
        <v>0</v>
      </c>
      <c r="AO11" s="81"/>
      <c r="AP11" s="81">
        <v>0</v>
      </c>
      <c r="AQ11" s="81"/>
      <c r="AR11" s="82">
        <v>31.66</v>
      </c>
      <c r="AS11" s="83">
        <v>24.75</v>
      </c>
      <c r="AT11" s="87">
        <v>141.71</v>
      </c>
      <c r="AU11" s="88">
        <v>8</v>
      </c>
    </row>
    <row r="12" spans="1:47" x14ac:dyDescent="0.25">
      <c r="A12" s="86">
        <v>9</v>
      </c>
      <c r="B12" s="53" t="s">
        <v>120</v>
      </c>
      <c r="C12" s="86"/>
      <c r="D12" s="57">
        <v>57.76</v>
      </c>
      <c r="E12" s="55">
        <v>5</v>
      </c>
      <c r="F12" s="56">
        <v>1</v>
      </c>
      <c r="G12" s="55">
        <v>0</v>
      </c>
      <c r="H12" s="56"/>
      <c r="I12" s="57">
        <v>62.76</v>
      </c>
      <c r="J12" s="58">
        <v>19.53</v>
      </c>
      <c r="K12" s="62">
        <v>58.02</v>
      </c>
      <c r="L12" s="60">
        <v>0</v>
      </c>
      <c r="M12" s="61"/>
      <c r="N12" s="61">
        <v>0</v>
      </c>
      <c r="O12" s="61"/>
      <c r="P12" s="62">
        <v>58.02</v>
      </c>
      <c r="Q12" s="63">
        <v>26.91</v>
      </c>
      <c r="R12" s="67">
        <v>67.790000000000006</v>
      </c>
      <c r="S12" s="65">
        <v>5</v>
      </c>
      <c r="T12" s="66">
        <v>1</v>
      </c>
      <c r="U12" s="66">
        <v>10</v>
      </c>
      <c r="V12" s="66">
        <v>2</v>
      </c>
      <c r="W12" s="67">
        <v>82.79</v>
      </c>
      <c r="X12" s="68">
        <v>21.6</v>
      </c>
      <c r="Y12" s="72">
        <v>73.62</v>
      </c>
      <c r="Z12" s="70">
        <v>0</v>
      </c>
      <c r="AA12" s="71"/>
      <c r="AB12" s="71">
        <v>10</v>
      </c>
      <c r="AC12" s="71">
        <v>2</v>
      </c>
      <c r="AD12" s="72">
        <v>83.62</v>
      </c>
      <c r="AE12" s="73">
        <v>32.43</v>
      </c>
      <c r="AF12" s="77">
        <v>48.16</v>
      </c>
      <c r="AG12" s="75">
        <v>0</v>
      </c>
      <c r="AH12" s="76"/>
      <c r="AI12" s="76">
        <v>0</v>
      </c>
      <c r="AJ12" s="76"/>
      <c r="AK12" s="77">
        <v>48.16</v>
      </c>
      <c r="AL12" s="78">
        <v>24.58</v>
      </c>
      <c r="AM12" s="82">
        <v>40.840000000000003</v>
      </c>
      <c r="AN12" s="80">
        <v>0</v>
      </c>
      <c r="AO12" s="81"/>
      <c r="AP12" s="81">
        <v>10</v>
      </c>
      <c r="AQ12" s="81">
        <v>2</v>
      </c>
      <c r="AR12" s="82">
        <v>50.84</v>
      </c>
      <c r="AS12" s="83">
        <v>15.41</v>
      </c>
      <c r="AT12" s="87">
        <v>140.45999999999998</v>
      </c>
      <c r="AU12" s="88">
        <v>9</v>
      </c>
    </row>
    <row r="13" spans="1:47" x14ac:dyDescent="0.25">
      <c r="A13" s="86">
        <v>10</v>
      </c>
      <c r="B13" s="53" t="s">
        <v>122</v>
      </c>
      <c r="C13" s="86"/>
      <c r="D13" s="57">
        <v>60.73</v>
      </c>
      <c r="E13" s="55">
        <v>5</v>
      </c>
      <c r="F13" s="56">
        <v>1</v>
      </c>
      <c r="G13" s="55">
        <v>0</v>
      </c>
      <c r="H13" s="56"/>
      <c r="I13" s="57">
        <v>65.72999999999999</v>
      </c>
      <c r="J13" s="58">
        <v>18.64</v>
      </c>
      <c r="K13" s="62">
        <v>83.54</v>
      </c>
      <c r="L13" s="60">
        <v>5</v>
      </c>
      <c r="M13" s="61">
        <v>1</v>
      </c>
      <c r="N13" s="61">
        <v>0</v>
      </c>
      <c r="O13" s="61"/>
      <c r="P13" s="62">
        <v>88.54</v>
      </c>
      <c r="Q13" s="63">
        <v>17.64</v>
      </c>
      <c r="R13" s="67">
        <v>110.3</v>
      </c>
      <c r="S13" s="65">
        <v>15</v>
      </c>
      <c r="T13" s="66">
        <v>3</v>
      </c>
      <c r="U13" s="66">
        <v>0</v>
      </c>
      <c r="V13" s="66"/>
      <c r="W13" s="67">
        <v>125.3</v>
      </c>
      <c r="X13" s="68">
        <v>14.27</v>
      </c>
      <c r="Y13" s="72">
        <v>96.18</v>
      </c>
      <c r="Z13" s="70">
        <v>5</v>
      </c>
      <c r="AA13" s="71">
        <v>1</v>
      </c>
      <c r="AB13" s="71">
        <v>0</v>
      </c>
      <c r="AC13" s="71"/>
      <c r="AD13" s="72">
        <v>101.18</v>
      </c>
      <c r="AE13" s="73">
        <v>26.8</v>
      </c>
      <c r="AF13" s="77">
        <v>59.33</v>
      </c>
      <c r="AG13" s="75">
        <v>10</v>
      </c>
      <c r="AH13" s="76">
        <v>2</v>
      </c>
      <c r="AI13" s="76">
        <v>10</v>
      </c>
      <c r="AJ13" s="76">
        <v>2</v>
      </c>
      <c r="AK13" s="77">
        <v>79.33</v>
      </c>
      <c r="AL13" s="78">
        <v>14.92</v>
      </c>
      <c r="AM13" s="82">
        <v>29.33</v>
      </c>
      <c r="AN13" s="80">
        <v>5</v>
      </c>
      <c r="AO13" s="81">
        <v>1</v>
      </c>
      <c r="AP13" s="81">
        <v>0</v>
      </c>
      <c r="AQ13" s="81"/>
      <c r="AR13" s="82">
        <v>34.33</v>
      </c>
      <c r="AS13" s="83">
        <v>22.82</v>
      </c>
      <c r="AT13" s="87">
        <v>115.09</v>
      </c>
      <c r="AU13" s="88">
        <v>10</v>
      </c>
    </row>
    <row r="14" spans="1:47" x14ac:dyDescent="0.25">
      <c r="A14" s="86">
        <v>11</v>
      </c>
      <c r="B14" s="53" t="s">
        <v>119</v>
      </c>
      <c r="C14" s="86"/>
      <c r="D14" s="57"/>
      <c r="E14" s="55">
        <v>0</v>
      </c>
      <c r="F14" s="56"/>
      <c r="G14" s="55">
        <v>0</v>
      </c>
      <c r="H14" s="56"/>
      <c r="I14" s="57">
        <v>0</v>
      </c>
      <c r="J14" s="58">
        <v>0</v>
      </c>
      <c r="K14" s="62"/>
      <c r="L14" s="60">
        <v>0</v>
      </c>
      <c r="M14" s="61"/>
      <c r="N14" s="61">
        <v>0</v>
      </c>
      <c r="O14" s="61"/>
      <c r="P14" s="62">
        <v>0</v>
      </c>
      <c r="Q14" s="63">
        <v>0</v>
      </c>
      <c r="R14" s="67"/>
      <c r="S14" s="65">
        <v>0</v>
      </c>
      <c r="T14" s="66"/>
      <c r="U14" s="66">
        <v>0</v>
      </c>
      <c r="V14" s="66"/>
      <c r="W14" s="67">
        <v>0</v>
      </c>
      <c r="X14" s="68">
        <v>0</v>
      </c>
      <c r="Y14" s="72"/>
      <c r="Z14" s="70">
        <v>0</v>
      </c>
      <c r="AA14" s="71"/>
      <c r="AB14" s="71">
        <v>0</v>
      </c>
      <c r="AC14" s="71"/>
      <c r="AD14" s="72">
        <v>0</v>
      </c>
      <c r="AE14" s="73">
        <v>0</v>
      </c>
      <c r="AF14" s="77"/>
      <c r="AG14" s="75">
        <v>0</v>
      </c>
      <c r="AH14" s="76"/>
      <c r="AI14" s="76">
        <v>0</v>
      </c>
      <c r="AJ14" s="76"/>
      <c r="AK14" s="77">
        <v>0</v>
      </c>
      <c r="AL14" s="78">
        <v>0</v>
      </c>
      <c r="AM14" s="82"/>
      <c r="AN14" s="80">
        <v>0</v>
      </c>
      <c r="AO14" s="81"/>
      <c r="AP14" s="81">
        <v>0</v>
      </c>
      <c r="AQ14" s="81"/>
      <c r="AR14" s="82">
        <v>0</v>
      </c>
      <c r="AS14" s="83">
        <v>0</v>
      </c>
      <c r="AT14" s="87">
        <v>0</v>
      </c>
      <c r="AU14" s="88">
        <v>11</v>
      </c>
    </row>
  </sheetData>
  <mergeCells count="7">
    <mergeCell ref="AF1:AL1"/>
    <mergeCell ref="AM1:AS1"/>
    <mergeCell ref="A1:B1"/>
    <mergeCell ref="D1:J1"/>
    <mergeCell ref="K1:Q1"/>
    <mergeCell ref="R1:X1"/>
    <mergeCell ref="Y1:AE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workbookViewId="0">
      <selection activeCell="AQ23" sqref="AQ23"/>
    </sheetView>
  </sheetViews>
  <sheetFormatPr defaultRowHeight="15" x14ac:dyDescent="0.25"/>
  <cols>
    <col min="2" max="2" width="32.28515625" customWidth="1"/>
  </cols>
  <sheetData>
    <row r="1" spans="1:47" ht="16.5" thickBot="1" x14ac:dyDescent="0.3">
      <c r="A1" s="185" t="s">
        <v>20</v>
      </c>
      <c r="B1" s="185"/>
      <c r="C1" s="1" t="s">
        <v>1</v>
      </c>
      <c r="D1" s="186" t="s">
        <v>2</v>
      </c>
      <c r="E1" s="186"/>
      <c r="F1" s="186"/>
      <c r="G1" s="186"/>
      <c r="H1" s="186"/>
      <c r="I1" s="186"/>
      <c r="J1" s="186"/>
      <c r="K1" s="187" t="s">
        <v>3</v>
      </c>
      <c r="L1" s="187"/>
      <c r="M1" s="187"/>
      <c r="N1" s="187"/>
      <c r="O1" s="187"/>
      <c r="P1" s="187"/>
      <c r="Q1" s="187"/>
      <c r="R1" s="188" t="s">
        <v>4</v>
      </c>
      <c r="S1" s="188"/>
      <c r="T1" s="188"/>
      <c r="U1" s="188"/>
      <c r="V1" s="188"/>
      <c r="W1" s="188"/>
      <c r="X1" s="188"/>
      <c r="Y1" s="189" t="s">
        <v>5</v>
      </c>
      <c r="Z1" s="189"/>
      <c r="AA1" s="189"/>
      <c r="AB1" s="189"/>
      <c r="AC1" s="189"/>
      <c r="AD1" s="189"/>
      <c r="AE1" s="189"/>
      <c r="AF1" s="190" t="s">
        <v>6</v>
      </c>
      <c r="AG1" s="190"/>
      <c r="AH1" s="190"/>
      <c r="AI1" s="190"/>
      <c r="AJ1" s="190"/>
      <c r="AK1" s="190"/>
      <c r="AL1" s="190"/>
      <c r="AM1" s="184" t="s">
        <v>7</v>
      </c>
      <c r="AN1" s="184"/>
      <c r="AO1" s="184"/>
      <c r="AP1" s="184"/>
      <c r="AQ1" s="184"/>
      <c r="AR1" s="184"/>
      <c r="AS1" s="184"/>
      <c r="AT1" s="2"/>
      <c r="AU1" s="3"/>
    </row>
    <row r="2" spans="1:47" ht="81" x14ac:dyDescent="0.25">
      <c r="A2" s="4" t="s">
        <v>8</v>
      </c>
      <c r="B2" s="5" t="s">
        <v>9</v>
      </c>
      <c r="C2" s="6" t="s">
        <v>10</v>
      </c>
      <c r="D2" s="7" t="s">
        <v>11</v>
      </c>
      <c r="E2" s="7" t="s">
        <v>12</v>
      </c>
      <c r="F2" s="8" t="s">
        <v>13</v>
      </c>
      <c r="G2" s="9" t="s">
        <v>12</v>
      </c>
      <c r="H2" s="8" t="s">
        <v>14</v>
      </c>
      <c r="I2" s="10" t="s">
        <v>15</v>
      </c>
      <c r="J2" s="10" t="s">
        <v>10</v>
      </c>
      <c r="K2" s="11" t="s">
        <v>11</v>
      </c>
      <c r="L2" s="11" t="s">
        <v>12</v>
      </c>
      <c r="M2" s="12" t="s">
        <v>13</v>
      </c>
      <c r="N2" s="12" t="s">
        <v>12</v>
      </c>
      <c r="O2" s="12" t="s">
        <v>14</v>
      </c>
      <c r="P2" s="13" t="s">
        <v>15</v>
      </c>
      <c r="Q2" s="13" t="s">
        <v>10</v>
      </c>
      <c r="R2" s="14" t="s">
        <v>11</v>
      </c>
      <c r="S2" s="14" t="s">
        <v>12</v>
      </c>
      <c r="T2" s="15" t="s">
        <v>13</v>
      </c>
      <c r="U2" s="15" t="s">
        <v>12</v>
      </c>
      <c r="V2" s="15" t="s">
        <v>14</v>
      </c>
      <c r="W2" s="16" t="s">
        <v>15</v>
      </c>
      <c r="X2" s="16" t="s">
        <v>10</v>
      </c>
      <c r="Y2" s="17" t="s">
        <v>11</v>
      </c>
      <c r="Z2" s="17" t="s">
        <v>12</v>
      </c>
      <c r="AA2" s="18" t="s">
        <v>13</v>
      </c>
      <c r="AB2" s="18" t="s">
        <v>12</v>
      </c>
      <c r="AC2" s="18" t="s">
        <v>14</v>
      </c>
      <c r="AD2" s="19" t="s">
        <v>15</v>
      </c>
      <c r="AE2" s="19" t="s">
        <v>10</v>
      </c>
      <c r="AF2" s="20" t="s">
        <v>11</v>
      </c>
      <c r="AG2" s="20" t="s">
        <v>12</v>
      </c>
      <c r="AH2" s="21" t="s">
        <v>13</v>
      </c>
      <c r="AI2" s="21" t="s">
        <v>12</v>
      </c>
      <c r="AJ2" s="21" t="s">
        <v>14</v>
      </c>
      <c r="AK2" s="22" t="s">
        <v>15</v>
      </c>
      <c r="AL2" s="22" t="s">
        <v>10</v>
      </c>
      <c r="AM2" s="23" t="s">
        <v>11</v>
      </c>
      <c r="AN2" s="23" t="s">
        <v>12</v>
      </c>
      <c r="AO2" s="24" t="s">
        <v>13</v>
      </c>
      <c r="AP2" s="24" t="s">
        <v>12</v>
      </c>
      <c r="AQ2" s="24" t="s">
        <v>14</v>
      </c>
      <c r="AR2" s="25" t="s">
        <v>15</v>
      </c>
      <c r="AS2" s="25" t="s">
        <v>10</v>
      </c>
      <c r="AT2" s="26" t="s">
        <v>16</v>
      </c>
      <c r="AU2" s="27" t="s">
        <v>17</v>
      </c>
    </row>
    <row r="3" spans="1:47" ht="15.75" x14ac:dyDescent="0.25">
      <c r="A3" s="28"/>
      <c r="B3" s="29"/>
      <c r="C3" s="30"/>
      <c r="D3" s="31"/>
      <c r="E3" s="31"/>
      <c r="F3" s="32"/>
      <c r="G3" s="33"/>
      <c r="H3" s="32"/>
      <c r="I3" s="34"/>
      <c r="J3" s="34"/>
      <c r="K3" s="35"/>
      <c r="L3" s="35"/>
      <c r="M3" s="36"/>
      <c r="N3" s="36"/>
      <c r="O3" s="36"/>
      <c r="P3" s="37"/>
      <c r="Q3" s="37"/>
      <c r="R3" s="38"/>
      <c r="S3" s="38"/>
      <c r="T3" s="39"/>
      <c r="U3" s="39"/>
      <c r="V3" s="39"/>
      <c r="W3" s="40"/>
      <c r="X3" s="40"/>
      <c r="Y3" s="41"/>
      <c r="Z3" s="41"/>
      <c r="AA3" s="42"/>
      <c r="AB3" s="42"/>
      <c r="AC3" s="42"/>
      <c r="AD3" s="43"/>
      <c r="AE3" s="43"/>
      <c r="AF3" s="44"/>
      <c r="AG3" s="44"/>
      <c r="AH3" s="45"/>
      <c r="AI3" s="45"/>
      <c r="AJ3" s="45"/>
      <c r="AK3" s="46"/>
      <c r="AL3" s="46"/>
      <c r="AM3" s="47"/>
      <c r="AN3" s="47"/>
      <c r="AO3" s="48"/>
      <c r="AP3" s="48"/>
      <c r="AQ3" s="48"/>
      <c r="AR3" s="49"/>
      <c r="AS3" s="49"/>
      <c r="AT3" s="50"/>
      <c r="AU3" s="51"/>
    </row>
    <row r="4" spans="1:47" x14ac:dyDescent="0.25">
      <c r="A4" s="52">
        <v>1</v>
      </c>
      <c r="B4" s="53" t="s">
        <v>53</v>
      </c>
      <c r="C4" s="52"/>
      <c r="D4" s="54">
        <v>25.54</v>
      </c>
      <c r="E4" s="55">
        <v>5</v>
      </c>
      <c r="F4" s="56">
        <v>1</v>
      </c>
      <c r="G4" s="55">
        <v>0</v>
      </c>
      <c r="H4" s="56"/>
      <c r="I4" s="57">
        <v>30.54</v>
      </c>
      <c r="J4" s="58">
        <v>50</v>
      </c>
      <c r="K4" s="59">
        <v>27.57</v>
      </c>
      <c r="L4" s="60">
        <v>0</v>
      </c>
      <c r="M4" s="61"/>
      <c r="N4" s="61">
        <v>0</v>
      </c>
      <c r="O4" s="61"/>
      <c r="P4" s="62">
        <v>27.57</v>
      </c>
      <c r="Q4" s="63">
        <v>50</v>
      </c>
      <c r="R4" s="64">
        <v>34.200000000000003</v>
      </c>
      <c r="S4" s="65">
        <v>0</v>
      </c>
      <c r="T4" s="66"/>
      <c r="U4" s="66">
        <v>0</v>
      </c>
      <c r="V4" s="66"/>
      <c r="W4" s="67">
        <v>34.200000000000003</v>
      </c>
      <c r="X4" s="68">
        <v>50</v>
      </c>
      <c r="Y4" s="69">
        <v>41.2</v>
      </c>
      <c r="Z4" s="70">
        <v>0</v>
      </c>
      <c r="AA4" s="71"/>
      <c r="AB4" s="71">
        <v>0</v>
      </c>
      <c r="AC4" s="71"/>
      <c r="AD4" s="72">
        <v>41.2</v>
      </c>
      <c r="AE4" s="73">
        <v>50</v>
      </c>
      <c r="AF4" s="74">
        <v>23.89</v>
      </c>
      <c r="AG4" s="75">
        <v>5</v>
      </c>
      <c r="AH4" s="76">
        <v>1</v>
      </c>
      <c r="AI4" s="76">
        <v>0</v>
      </c>
      <c r="AJ4" s="76"/>
      <c r="AK4" s="77">
        <v>28.89</v>
      </c>
      <c r="AL4" s="78">
        <v>41.8</v>
      </c>
      <c r="AM4" s="79">
        <v>17.510000000000002</v>
      </c>
      <c r="AN4" s="80">
        <v>0</v>
      </c>
      <c r="AO4" s="81"/>
      <c r="AP4" s="81">
        <v>0</v>
      </c>
      <c r="AQ4" s="81"/>
      <c r="AR4" s="82">
        <v>17.510000000000002</v>
      </c>
      <c r="AS4" s="83">
        <v>50</v>
      </c>
      <c r="AT4" s="84">
        <v>291.8</v>
      </c>
      <c r="AU4" s="85">
        <v>1</v>
      </c>
    </row>
    <row r="5" spans="1:47" x14ac:dyDescent="0.25">
      <c r="A5" s="86">
        <v>2</v>
      </c>
      <c r="B5" s="53" t="s">
        <v>56</v>
      </c>
      <c r="C5" s="86"/>
      <c r="D5" s="54">
        <v>31.88</v>
      </c>
      <c r="E5" s="55">
        <v>0</v>
      </c>
      <c r="F5" s="56"/>
      <c r="G5" s="55">
        <v>0</v>
      </c>
      <c r="H5" s="56"/>
      <c r="I5" s="57">
        <v>31.88</v>
      </c>
      <c r="J5" s="58">
        <v>47.9</v>
      </c>
      <c r="K5" s="59">
        <v>45.5</v>
      </c>
      <c r="L5" s="60">
        <v>10</v>
      </c>
      <c r="M5" s="61">
        <v>2</v>
      </c>
      <c r="N5" s="61">
        <v>0</v>
      </c>
      <c r="O5" s="61"/>
      <c r="P5" s="62">
        <v>55.5</v>
      </c>
      <c r="Q5" s="63">
        <v>24.84</v>
      </c>
      <c r="R5" s="64">
        <v>53.16</v>
      </c>
      <c r="S5" s="65">
        <v>0</v>
      </c>
      <c r="T5" s="66"/>
      <c r="U5" s="66">
        <v>0</v>
      </c>
      <c r="V5" s="66"/>
      <c r="W5" s="67">
        <v>53.16</v>
      </c>
      <c r="X5" s="68">
        <v>32.17</v>
      </c>
      <c r="Y5" s="69">
        <v>49.41</v>
      </c>
      <c r="Z5" s="70">
        <v>5</v>
      </c>
      <c r="AA5" s="71">
        <v>1</v>
      </c>
      <c r="AB5" s="71">
        <v>0</v>
      </c>
      <c r="AC5" s="71"/>
      <c r="AD5" s="72">
        <v>54.41</v>
      </c>
      <c r="AE5" s="73">
        <v>37.86</v>
      </c>
      <c r="AF5" s="74">
        <v>24.15</v>
      </c>
      <c r="AG5" s="75">
        <v>0</v>
      </c>
      <c r="AH5" s="76"/>
      <c r="AI5" s="76">
        <v>0</v>
      </c>
      <c r="AJ5" s="76"/>
      <c r="AK5" s="77">
        <v>24.15</v>
      </c>
      <c r="AL5" s="78">
        <v>50</v>
      </c>
      <c r="AM5" s="79">
        <v>19.28</v>
      </c>
      <c r="AN5" s="80">
        <v>5</v>
      </c>
      <c r="AO5" s="81">
        <v>1</v>
      </c>
      <c r="AP5" s="81">
        <v>0</v>
      </c>
      <c r="AQ5" s="81"/>
      <c r="AR5" s="82">
        <v>24.28</v>
      </c>
      <c r="AS5" s="83">
        <v>36.06</v>
      </c>
      <c r="AT5" s="87">
        <v>228.83</v>
      </c>
      <c r="AU5" s="88">
        <v>2</v>
      </c>
    </row>
    <row r="6" spans="1:47" x14ac:dyDescent="0.25">
      <c r="A6" s="86">
        <v>3</v>
      </c>
      <c r="B6" s="53" t="s">
        <v>134</v>
      </c>
      <c r="C6" s="86"/>
      <c r="D6" s="54">
        <v>31.45</v>
      </c>
      <c r="E6" s="55">
        <v>0</v>
      </c>
      <c r="F6" s="56"/>
      <c r="G6" s="55">
        <v>0</v>
      </c>
      <c r="H6" s="56"/>
      <c r="I6" s="57">
        <v>31.45</v>
      </c>
      <c r="J6" s="58">
        <v>48.55</v>
      </c>
      <c r="K6" s="59">
        <v>36.6</v>
      </c>
      <c r="L6" s="60">
        <v>0</v>
      </c>
      <c r="M6" s="61"/>
      <c r="N6" s="61">
        <v>0</v>
      </c>
      <c r="O6" s="61"/>
      <c r="P6" s="62">
        <v>36.6</v>
      </c>
      <c r="Q6" s="63">
        <v>37.659999999999997</v>
      </c>
      <c r="R6" s="64">
        <v>43.39</v>
      </c>
      <c r="S6" s="65">
        <v>5</v>
      </c>
      <c r="T6" s="66">
        <v>1</v>
      </c>
      <c r="U6" s="66">
        <v>0</v>
      </c>
      <c r="V6" s="66"/>
      <c r="W6" s="67">
        <v>48.39</v>
      </c>
      <c r="X6" s="68">
        <v>35.340000000000003</v>
      </c>
      <c r="Y6" s="69">
        <v>69.040000000000006</v>
      </c>
      <c r="Z6" s="70">
        <v>5</v>
      </c>
      <c r="AA6" s="71">
        <v>1</v>
      </c>
      <c r="AB6" s="71">
        <v>0</v>
      </c>
      <c r="AC6" s="71"/>
      <c r="AD6" s="72">
        <v>74.040000000000006</v>
      </c>
      <c r="AE6" s="73">
        <v>27.82</v>
      </c>
      <c r="AF6" s="74">
        <v>29.22</v>
      </c>
      <c r="AG6" s="75">
        <v>0</v>
      </c>
      <c r="AH6" s="76"/>
      <c r="AI6" s="76">
        <v>0</v>
      </c>
      <c r="AJ6" s="76"/>
      <c r="AK6" s="77">
        <v>29.22</v>
      </c>
      <c r="AL6" s="78">
        <v>41.32</v>
      </c>
      <c r="AM6" s="79">
        <v>23.61</v>
      </c>
      <c r="AN6" s="80">
        <v>0</v>
      </c>
      <c r="AO6" s="81"/>
      <c r="AP6" s="81">
        <v>0</v>
      </c>
      <c r="AQ6" s="81"/>
      <c r="AR6" s="82">
        <v>23.61</v>
      </c>
      <c r="AS6" s="83">
        <v>37.08</v>
      </c>
      <c r="AT6" s="87">
        <v>227.76999999999998</v>
      </c>
      <c r="AU6" s="88">
        <v>3</v>
      </c>
    </row>
    <row r="7" spans="1:47" x14ac:dyDescent="0.25">
      <c r="A7" s="86">
        <v>4</v>
      </c>
      <c r="B7" s="53" t="s">
        <v>57</v>
      </c>
      <c r="C7" s="86"/>
      <c r="D7" s="54">
        <v>28.63</v>
      </c>
      <c r="E7" s="55">
        <v>5</v>
      </c>
      <c r="F7" s="56">
        <v>1</v>
      </c>
      <c r="G7" s="55">
        <v>0</v>
      </c>
      <c r="H7" s="56"/>
      <c r="I7" s="57">
        <v>33.629999999999995</v>
      </c>
      <c r="J7" s="58">
        <v>45.41</v>
      </c>
      <c r="K7" s="59">
        <v>31.91</v>
      </c>
      <c r="L7" s="60">
        <v>40</v>
      </c>
      <c r="M7" s="61">
        <v>8</v>
      </c>
      <c r="N7" s="61">
        <v>0</v>
      </c>
      <c r="O7" s="61"/>
      <c r="P7" s="62">
        <v>71.91</v>
      </c>
      <c r="Q7" s="63">
        <v>19.170000000000002</v>
      </c>
      <c r="R7" s="64">
        <v>46.77</v>
      </c>
      <c r="S7" s="65">
        <v>15</v>
      </c>
      <c r="T7" s="66">
        <v>3</v>
      </c>
      <c r="U7" s="66">
        <v>0</v>
      </c>
      <c r="V7" s="66"/>
      <c r="W7" s="67">
        <v>61.77</v>
      </c>
      <c r="X7" s="68">
        <v>27.68</v>
      </c>
      <c r="Y7" s="69">
        <v>59.35</v>
      </c>
      <c r="Z7" s="70">
        <v>5</v>
      </c>
      <c r="AA7" s="71">
        <v>1</v>
      </c>
      <c r="AB7" s="71">
        <v>0</v>
      </c>
      <c r="AC7" s="71"/>
      <c r="AD7" s="72">
        <v>64.349999999999994</v>
      </c>
      <c r="AE7" s="73">
        <v>32.01</v>
      </c>
      <c r="AF7" s="74">
        <v>31.66</v>
      </c>
      <c r="AG7" s="75">
        <v>0</v>
      </c>
      <c r="AH7" s="76"/>
      <c r="AI7" s="76">
        <v>0</v>
      </c>
      <c r="AJ7" s="76"/>
      <c r="AK7" s="77">
        <v>31.66</v>
      </c>
      <c r="AL7" s="78">
        <v>38.14</v>
      </c>
      <c r="AM7" s="79">
        <v>18.760000000000002</v>
      </c>
      <c r="AN7" s="80">
        <v>0</v>
      </c>
      <c r="AO7" s="81"/>
      <c r="AP7" s="81">
        <v>0</v>
      </c>
      <c r="AQ7" s="81"/>
      <c r="AR7" s="82">
        <v>18.760000000000002</v>
      </c>
      <c r="AS7" s="83">
        <v>46.67</v>
      </c>
      <c r="AT7" s="87">
        <v>209.08</v>
      </c>
      <c r="AU7" s="88">
        <v>4</v>
      </c>
    </row>
    <row r="8" spans="1:47" x14ac:dyDescent="0.25">
      <c r="A8" s="86">
        <v>5</v>
      </c>
      <c r="B8" s="53" t="s">
        <v>135</v>
      </c>
      <c r="C8" s="86"/>
      <c r="D8" s="54">
        <v>31.46</v>
      </c>
      <c r="E8" s="55">
        <v>0</v>
      </c>
      <c r="F8" s="56"/>
      <c r="G8" s="55">
        <v>0</v>
      </c>
      <c r="H8" s="56"/>
      <c r="I8" s="57">
        <v>31.46</v>
      </c>
      <c r="J8" s="58">
        <v>48.54</v>
      </c>
      <c r="K8" s="59">
        <v>37.869999999999997</v>
      </c>
      <c r="L8" s="60">
        <v>5</v>
      </c>
      <c r="M8" s="61">
        <v>1</v>
      </c>
      <c r="N8" s="61">
        <v>0</v>
      </c>
      <c r="O8" s="61"/>
      <c r="P8" s="62">
        <v>42.87</v>
      </c>
      <c r="Q8" s="63">
        <v>32.159999999999997</v>
      </c>
      <c r="R8" s="64">
        <v>45.32</v>
      </c>
      <c r="S8" s="65">
        <v>5</v>
      </c>
      <c r="T8" s="66">
        <v>1</v>
      </c>
      <c r="U8" s="66">
        <v>0</v>
      </c>
      <c r="V8" s="66"/>
      <c r="W8" s="67">
        <v>50.32</v>
      </c>
      <c r="X8" s="68">
        <v>33.979999999999997</v>
      </c>
      <c r="Y8" s="69">
        <v>68.989999999999995</v>
      </c>
      <c r="Z8" s="70">
        <v>10</v>
      </c>
      <c r="AA8" s="71">
        <v>2</v>
      </c>
      <c r="AB8" s="71">
        <v>10</v>
      </c>
      <c r="AC8" s="71">
        <v>2</v>
      </c>
      <c r="AD8" s="72">
        <v>88.99</v>
      </c>
      <c r="AE8" s="73">
        <v>23.15</v>
      </c>
      <c r="AF8" s="74">
        <v>30.16</v>
      </c>
      <c r="AG8" s="75">
        <v>25</v>
      </c>
      <c r="AH8" s="76">
        <v>5</v>
      </c>
      <c r="AI8" s="76">
        <v>0</v>
      </c>
      <c r="AJ8" s="76"/>
      <c r="AK8" s="77">
        <v>55.16</v>
      </c>
      <c r="AL8" s="78">
        <v>21.89</v>
      </c>
      <c r="AM8" s="79">
        <v>23.82</v>
      </c>
      <c r="AN8" s="80">
        <v>5</v>
      </c>
      <c r="AO8" s="81">
        <v>1</v>
      </c>
      <c r="AP8" s="81">
        <v>0</v>
      </c>
      <c r="AQ8" s="81"/>
      <c r="AR8" s="82">
        <v>28.82</v>
      </c>
      <c r="AS8" s="83">
        <v>30.38</v>
      </c>
      <c r="AT8" s="87">
        <v>190.09999999999997</v>
      </c>
      <c r="AU8" s="88">
        <v>5</v>
      </c>
    </row>
    <row r="9" spans="1:47" x14ac:dyDescent="0.25">
      <c r="A9" s="86">
        <v>6</v>
      </c>
      <c r="B9" s="53" t="s">
        <v>58</v>
      </c>
      <c r="C9" s="86"/>
      <c r="D9" s="57">
        <v>44.47</v>
      </c>
      <c r="E9" s="55">
        <v>10</v>
      </c>
      <c r="F9" s="56">
        <v>2</v>
      </c>
      <c r="G9" s="55">
        <v>0</v>
      </c>
      <c r="H9" s="56"/>
      <c r="I9" s="57">
        <v>54.47</v>
      </c>
      <c r="J9" s="58">
        <v>28.03</v>
      </c>
      <c r="K9" s="62">
        <v>43.11</v>
      </c>
      <c r="L9" s="60">
        <v>0</v>
      </c>
      <c r="M9" s="61"/>
      <c r="N9" s="61">
        <v>0</v>
      </c>
      <c r="O9" s="61"/>
      <c r="P9" s="62">
        <v>43.11</v>
      </c>
      <c r="Q9" s="63">
        <v>31.98</v>
      </c>
      <c r="R9" s="67">
        <v>40.67</v>
      </c>
      <c r="S9" s="65">
        <v>0</v>
      </c>
      <c r="T9" s="66"/>
      <c r="U9" s="66">
        <v>0</v>
      </c>
      <c r="V9" s="66"/>
      <c r="W9" s="67">
        <v>40.67</v>
      </c>
      <c r="X9" s="68">
        <v>42.05</v>
      </c>
      <c r="Y9" s="72">
        <v>63.56</v>
      </c>
      <c r="Z9" s="70">
        <v>0</v>
      </c>
      <c r="AA9" s="71"/>
      <c r="AB9" s="71">
        <v>0</v>
      </c>
      <c r="AC9" s="71"/>
      <c r="AD9" s="72">
        <v>63.56</v>
      </c>
      <c r="AE9" s="73">
        <v>32.409999999999997</v>
      </c>
      <c r="AF9" s="77">
        <v>41.82</v>
      </c>
      <c r="AG9" s="75">
        <v>0</v>
      </c>
      <c r="AH9" s="76"/>
      <c r="AI9" s="76">
        <v>0</v>
      </c>
      <c r="AJ9" s="76"/>
      <c r="AK9" s="77">
        <v>41.82</v>
      </c>
      <c r="AL9" s="78">
        <v>28.87</v>
      </c>
      <c r="AM9" s="82">
        <v>23.41</v>
      </c>
      <c r="AN9" s="80">
        <v>10</v>
      </c>
      <c r="AO9" s="81">
        <v>2</v>
      </c>
      <c r="AP9" s="81">
        <v>0</v>
      </c>
      <c r="AQ9" s="81"/>
      <c r="AR9" s="82">
        <v>33.409999999999997</v>
      </c>
      <c r="AS9" s="83">
        <v>26.2</v>
      </c>
      <c r="AT9" s="87">
        <v>189.53999999999996</v>
      </c>
      <c r="AU9" s="88">
        <v>6</v>
      </c>
    </row>
    <row r="10" spans="1:47" x14ac:dyDescent="0.25">
      <c r="A10" s="86">
        <v>7</v>
      </c>
      <c r="B10" s="53" t="s">
        <v>136</v>
      </c>
      <c r="C10" s="86"/>
      <c r="D10" s="57">
        <v>40.68</v>
      </c>
      <c r="E10" s="55">
        <v>15</v>
      </c>
      <c r="F10" s="56">
        <v>3</v>
      </c>
      <c r="G10" s="55">
        <v>0</v>
      </c>
      <c r="H10" s="56"/>
      <c r="I10" s="57">
        <v>55.68</v>
      </c>
      <c r="J10" s="58">
        <v>27.42</v>
      </c>
      <c r="K10" s="62">
        <v>38.909999999999997</v>
      </c>
      <c r="L10" s="60">
        <v>5</v>
      </c>
      <c r="M10" s="61">
        <v>1</v>
      </c>
      <c r="N10" s="61">
        <v>0</v>
      </c>
      <c r="O10" s="61"/>
      <c r="P10" s="62">
        <v>43.91</v>
      </c>
      <c r="Q10" s="63">
        <v>31.39</v>
      </c>
      <c r="R10" s="67">
        <v>46.63</v>
      </c>
      <c r="S10" s="65">
        <v>15</v>
      </c>
      <c r="T10" s="66">
        <v>3</v>
      </c>
      <c r="U10" s="66">
        <v>0</v>
      </c>
      <c r="V10" s="66"/>
      <c r="W10" s="67">
        <v>61.63</v>
      </c>
      <c r="X10" s="68">
        <v>27.75</v>
      </c>
      <c r="Y10" s="72">
        <v>56.65</v>
      </c>
      <c r="Z10" s="70">
        <v>15</v>
      </c>
      <c r="AA10" s="71">
        <v>3</v>
      </c>
      <c r="AB10" s="71">
        <v>0</v>
      </c>
      <c r="AC10" s="71"/>
      <c r="AD10" s="72">
        <v>71.650000000000006</v>
      </c>
      <c r="AE10" s="73">
        <v>28.75</v>
      </c>
      <c r="AF10" s="77">
        <v>40.76</v>
      </c>
      <c r="AG10" s="75">
        <v>15</v>
      </c>
      <c r="AH10" s="76">
        <v>3</v>
      </c>
      <c r="AI10" s="76">
        <v>0</v>
      </c>
      <c r="AJ10" s="76"/>
      <c r="AK10" s="77">
        <v>55.76</v>
      </c>
      <c r="AL10" s="78">
        <v>21.66</v>
      </c>
      <c r="AM10" s="82">
        <v>30.55</v>
      </c>
      <c r="AN10" s="80">
        <v>10</v>
      </c>
      <c r="AO10" s="81">
        <v>2</v>
      </c>
      <c r="AP10" s="81">
        <v>0</v>
      </c>
      <c r="AQ10" s="81"/>
      <c r="AR10" s="82">
        <v>40.549999999999997</v>
      </c>
      <c r="AS10" s="83">
        <v>21.59</v>
      </c>
      <c r="AT10" s="87">
        <v>158.56</v>
      </c>
      <c r="AU10" s="88">
        <v>7</v>
      </c>
    </row>
    <row r="11" spans="1:47" x14ac:dyDescent="0.25">
      <c r="A11" s="86">
        <v>8</v>
      </c>
      <c r="B11" s="53" t="s">
        <v>119</v>
      </c>
      <c r="C11" s="86"/>
      <c r="D11" s="57"/>
      <c r="E11" s="55">
        <v>0</v>
      </c>
      <c r="F11" s="56"/>
      <c r="G11" s="55">
        <v>0</v>
      </c>
      <c r="H11" s="56"/>
      <c r="I11" s="57">
        <v>0</v>
      </c>
      <c r="J11" s="58">
        <v>0</v>
      </c>
      <c r="K11" s="62"/>
      <c r="L11" s="60">
        <v>0</v>
      </c>
      <c r="M11" s="61"/>
      <c r="N11" s="61">
        <v>0</v>
      </c>
      <c r="O11" s="61"/>
      <c r="P11" s="62">
        <v>0</v>
      </c>
      <c r="Q11" s="63">
        <v>0</v>
      </c>
      <c r="R11" s="67"/>
      <c r="S11" s="65">
        <v>0</v>
      </c>
      <c r="T11" s="66"/>
      <c r="U11" s="66">
        <v>0</v>
      </c>
      <c r="V11" s="66"/>
      <c r="W11" s="67">
        <v>0</v>
      </c>
      <c r="X11" s="68">
        <v>0</v>
      </c>
      <c r="Y11" s="72"/>
      <c r="Z11" s="70">
        <v>0</v>
      </c>
      <c r="AA11" s="71"/>
      <c r="AB11" s="71">
        <v>0</v>
      </c>
      <c r="AC11" s="71"/>
      <c r="AD11" s="72">
        <v>0</v>
      </c>
      <c r="AE11" s="73">
        <v>0</v>
      </c>
      <c r="AF11" s="77"/>
      <c r="AG11" s="75">
        <v>0</v>
      </c>
      <c r="AH11" s="76"/>
      <c r="AI11" s="76">
        <v>0</v>
      </c>
      <c r="AJ11" s="76"/>
      <c r="AK11" s="77">
        <v>0</v>
      </c>
      <c r="AL11" s="78">
        <v>0</v>
      </c>
      <c r="AM11" s="82"/>
      <c r="AN11" s="80">
        <v>0</v>
      </c>
      <c r="AO11" s="81"/>
      <c r="AP11" s="81">
        <v>0</v>
      </c>
      <c r="AQ11" s="81"/>
      <c r="AR11" s="82">
        <v>0</v>
      </c>
      <c r="AS11" s="83">
        <v>0</v>
      </c>
      <c r="AT11" s="87">
        <v>0</v>
      </c>
      <c r="AU11" s="88">
        <v>8</v>
      </c>
    </row>
  </sheetData>
  <mergeCells count="7">
    <mergeCell ref="AM1:AS1"/>
    <mergeCell ref="A1:B1"/>
    <mergeCell ref="D1:J1"/>
    <mergeCell ref="K1:Q1"/>
    <mergeCell ref="R1:X1"/>
    <mergeCell ref="Y1:AE1"/>
    <mergeCell ref="AF1:AL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workbookViewId="0">
      <selection activeCell="AP18" sqref="AP18"/>
    </sheetView>
  </sheetViews>
  <sheetFormatPr defaultRowHeight="15" x14ac:dyDescent="0.25"/>
  <cols>
    <col min="2" max="2" width="34.42578125" customWidth="1"/>
  </cols>
  <sheetData>
    <row r="1" spans="1:47" ht="16.5" thickBot="1" x14ac:dyDescent="0.3">
      <c r="A1" s="185" t="s">
        <v>22</v>
      </c>
      <c r="B1" s="185"/>
      <c r="C1" s="1" t="s">
        <v>1</v>
      </c>
      <c r="D1" s="186" t="s">
        <v>2</v>
      </c>
      <c r="E1" s="186"/>
      <c r="F1" s="186"/>
      <c r="G1" s="186"/>
      <c r="H1" s="186"/>
      <c r="I1" s="186"/>
      <c r="J1" s="186"/>
      <c r="K1" s="187" t="s">
        <v>3</v>
      </c>
      <c r="L1" s="187"/>
      <c r="M1" s="187"/>
      <c r="N1" s="187"/>
      <c r="O1" s="187"/>
      <c r="P1" s="187"/>
      <c r="Q1" s="187"/>
      <c r="R1" s="188" t="s">
        <v>4</v>
      </c>
      <c r="S1" s="188"/>
      <c r="T1" s="188"/>
      <c r="U1" s="188"/>
      <c r="V1" s="188"/>
      <c r="W1" s="188"/>
      <c r="X1" s="188"/>
      <c r="Y1" s="189" t="s">
        <v>5</v>
      </c>
      <c r="Z1" s="189"/>
      <c r="AA1" s="189"/>
      <c r="AB1" s="189"/>
      <c r="AC1" s="189"/>
      <c r="AD1" s="189"/>
      <c r="AE1" s="189"/>
      <c r="AF1" s="190" t="s">
        <v>6</v>
      </c>
      <c r="AG1" s="190"/>
      <c r="AH1" s="190"/>
      <c r="AI1" s="190"/>
      <c r="AJ1" s="190"/>
      <c r="AK1" s="190"/>
      <c r="AL1" s="190"/>
      <c r="AM1" s="184" t="s">
        <v>7</v>
      </c>
      <c r="AN1" s="184"/>
      <c r="AO1" s="184"/>
      <c r="AP1" s="184"/>
      <c r="AQ1" s="184"/>
      <c r="AR1" s="184"/>
      <c r="AS1" s="184"/>
      <c r="AT1" s="2"/>
      <c r="AU1" s="3"/>
    </row>
    <row r="2" spans="1:47" ht="81" x14ac:dyDescent="0.25">
      <c r="A2" s="4" t="s">
        <v>8</v>
      </c>
      <c r="B2" s="5" t="s">
        <v>9</v>
      </c>
      <c r="C2" s="6" t="s">
        <v>10</v>
      </c>
      <c r="D2" s="7" t="s">
        <v>11</v>
      </c>
      <c r="E2" s="7" t="s">
        <v>12</v>
      </c>
      <c r="F2" s="8" t="s">
        <v>13</v>
      </c>
      <c r="G2" s="9" t="s">
        <v>12</v>
      </c>
      <c r="H2" s="8" t="s">
        <v>14</v>
      </c>
      <c r="I2" s="10" t="s">
        <v>15</v>
      </c>
      <c r="J2" s="10" t="s">
        <v>10</v>
      </c>
      <c r="K2" s="11" t="s">
        <v>11</v>
      </c>
      <c r="L2" s="11" t="s">
        <v>12</v>
      </c>
      <c r="M2" s="12" t="s">
        <v>13</v>
      </c>
      <c r="N2" s="12" t="s">
        <v>12</v>
      </c>
      <c r="O2" s="12" t="s">
        <v>14</v>
      </c>
      <c r="P2" s="13" t="s">
        <v>15</v>
      </c>
      <c r="Q2" s="13" t="s">
        <v>10</v>
      </c>
      <c r="R2" s="14" t="s">
        <v>11</v>
      </c>
      <c r="S2" s="14" t="s">
        <v>12</v>
      </c>
      <c r="T2" s="15" t="s">
        <v>13</v>
      </c>
      <c r="U2" s="15" t="s">
        <v>12</v>
      </c>
      <c r="V2" s="15" t="s">
        <v>14</v>
      </c>
      <c r="W2" s="16" t="s">
        <v>15</v>
      </c>
      <c r="X2" s="16" t="s">
        <v>10</v>
      </c>
      <c r="Y2" s="17" t="s">
        <v>11</v>
      </c>
      <c r="Z2" s="17" t="s">
        <v>12</v>
      </c>
      <c r="AA2" s="18" t="s">
        <v>13</v>
      </c>
      <c r="AB2" s="18" t="s">
        <v>12</v>
      </c>
      <c r="AC2" s="18" t="s">
        <v>14</v>
      </c>
      <c r="AD2" s="19" t="s">
        <v>15</v>
      </c>
      <c r="AE2" s="19" t="s">
        <v>10</v>
      </c>
      <c r="AF2" s="20" t="s">
        <v>11</v>
      </c>
      <c r="AG2" s="20" t="s">
        <v>12</v>
      </c>
      <c r="AH2" s="21" t="s">
        <v>13</v>
      </c>
      <c r="AI2" s="21" t="s">
        <v>12</v>
      </c>
      <c r="AJ2" s="21" t="s">
        <v>14</v>
      </c>
      <c r="AK2" s="22" t="s">
        <v>15</v>
      </c>
      <c r="AL2" s="22" t="s">
        <v>10</v>
      </c>
      <c r="AM2" s="23" t="s">
        <v>11</v>
      </c>
      <c r="AN2" s="23" t="s">
        <v>12</v>
      </c>
      <c r="AO2" s="24" t="s">
        <v>13</v>
      </c>
      <c r="AP2" s="24" t="s">
        <v>12</v>
      </c>
      <c r="AQ2" s="24" t="s">
        <v>14</v>
      </c>
      <c r="AR2" s="25" t="s">
        <v>15</v>
      </c>
      <c r="AS2" s="25" t="s">
        <v>10</v>
      </c>
      <c r="AT2" s="26" t="s">
        <v>16</v>
      </c>
      <c r="AU2" s="27" t="s">
        <v>17</v>
      </c>
    </row>
    <row r="3" spans="1:47" ht="15.75" x14ac:dyDescent="0.25">
      <c r="A3" s="28"/>
      <c r="B3" s="29"/>
      <c r="C3" s="30"/>
      <c r="D3" s="31"/>
      <c r="E3" s="31"/>
      <c r="F3" s="32"/>
      <c r="G3" s="33"/>
      <c r="H3" s="32"/>
      <c r="I3" s="34"/>
      <c r="J3" s="34"/>
      <c r="K3" s="35"/>
      <c r="L3" s="35"/>
      <c r="M3" s="36"/>
      <c r="N3" s="36"/>
      <c r="O3" s="36"/>
      <c r="P3" s="37"/>
      <c r="Q3" s="37"/>
      <c r="R3" s="38"/>
      <c r="S3" s="38"/>
      <c r="T3" s="39"/>
      <c r="U3" s="39"/>
      <c r="V3" s="39"/>
      <c r="W3" s="40"/>
      <c r="X3" s="40"/>
      <c r="Y3" s="41"/>
      <c r="Z3" s="41"/>
      <c r="AA3" s="42"/>
      <c r="AB3" s="42"/>
      <c r="AC3" s="42"/>
      <c r="AD3" s="43"/>
      <c r="AE3" s="43"/>
      <c r="AF3" s="44"/>
      <c r="AG3" s="44"/>
      <c r="AH3" s="45"/>
      <c r="AI3" s="45"/>
      <c r="AJ3" s="45"/>
      <c r="AK3" s="46"/>
      <c r="AL3" s="46"/>
      <c r="AM3" s="47"/>
      <c r="AN3" s="47"/>
      <c r="AO3" s="48"/>
      <c r="AP3" s="48"/>
      <c r="AQ3" s="48"/>
      <c r="AR3" s="49"/>
      <c r="AS3" s="49"/>
      <c r="AT3" s="50"/>
      <c r="AU3" s="51"/>
    </row>
    <row r="4" spans="1:47" x14ac:dyDescent="0.25">
      <c r="A4" s="52">
        <v>1</v>
      </c>
      <c r="B4" s="53" t="s">
        <v>50</v>
      </c>
      <c r="C4" s="52"/>
      <c r="D4" s="54">
        <v>26.47</v>
      </c>
      <c r="E4" s="55">
        <v>0</v>
      </c>
      <c r="F4" s="56"/>
      <c r="G4" s="55">
        <v>0</v>
      </c>
      <c r="H4" s="56"/>
      <c r="I4" s="57">
        <v>26.47</v>
      </c>
      <c r="J4" s="58">
        <v>50</v>
      </c>
      <c r="K4" s="59">
        <v>32.97</v>
      </c>
      <c r="L4" s="60">
        <v>0</v>
      </c>
      <c r="M4" s="61"/>
      <c r="N4" s="61">
        <v>0</v>
      </c>
      <c r="O4" s="61"/>
      <c r="P4" s="62">
        <v>32.97</v>
      </c>
      <c r="Q4" s="63">
        <v>50</v>
      </c>
      <c r="R4" s="64">
        <v>35.96</v>
      </c>
      <c r="S4" s="65">
        <v>5</v>
      </c>
      <c r="T4" s="66">
        <v>1</v>
      </c>
      <c r="U4" s="66">
        <v>0</v>
      </c>
      <c r="V4" s="66"/>
      <c r="W4" s="67">
        <v>40.96</v>
      </c>
      <c r="X4" s="68">
        <v>50</v>
      </c>
      <c r="Y4" s="69">
        <v>42.62</v>
      </c>
      <c r="Z4" s="70">
        <v>5</v>
      </c>
      <c r="AA4" s="71">
        <v>1</v>
      </c>
      <c r="AB4" s="71">
        <v>10</v>
      </c>
      <c r="AC4" s="71">
        <v>2</v>
      </c>
      <c r="AD4" s="72">
        <v>57.62</v>
      </c>
      <c r="AE4" s="73">
        <v>50</v>
      </c>
      <c r="AF4" s="74">
        <v>30.79</v>
      </c>
      <c r="AG4" s="75">
        <v>5</v>
      </c>
      <c r="AH4" s="76">
        <v>1</v>
      </c>
      <c r="AI4" s="76">
        <v>0</v>
      </c>
      <c r="AJ4" s="76"/>
      <c r="AK4" s="77">
        <v>35.79</v>
      </c>
      <c r="AL4" s="78">
        <v>50</v>
      </c>
      <c r="AM4" s="79">
        <v>19.66</v>
      </c>
      <c r="AN4" s="80">
        <v>0</v>
      </c>
      <c r="AO4" s="81"/>
      <c r="AP4" s="81">
        <v>0</v>
      </c>
      <c r="AQ4" s="81"/>
      <c r="AR4" s="82">
        <v>19.66</v>
      </c>
      <c r="AS4" s="83">
        <v>50</v>
      </c>
      <c r="AT4" s="84">
        <v>300</v>
      </c>
      <c r="AU4" s="85">
        <v>1</v>
      </c>
    </row>
    <row r="5" spans="1:47" x14ac:dyDescent="0.25">
      <c r="A5" s="86">
        <v>2</v>
      </c>
      <c r="B5" s="53" t="s">
        <v>66</v>
      </c>
      <c r="C5" s="86"/>
      <c r="D5" s="54">
        <v>52.65</v>
      </c>
      <c r="E5" s="55">
        <v>0</v>
      </c>
      <c r="F5" s="56"/>
      <c r="G5" s="55">
        <v>0</v>
      </c>
      <c r="H5" s="56"/>
      <c r="I5" s="57">
        <v>52.65</v>
      </c>
      <c r="J5" s="58">
        <v>25.14</v>
      </c>
      <c r="K5" s="59">
        <v>47.09</v>
      </c>
      <c r="L5" s="60">
        <v>0</v>
      </c>
      <c r="M5" s="61"/>
      <c r="N5" s="61">
        <v>0</v>
      </c>
      <c r="O5" s="61"/>
      <c r="P5" s="62">
        <v>47.09</v>
      </c>
      <c r="Q5" s="63">
        <v>35.01</v>
      </c>
      <c r="R5" s="64">
        <v>57.51</v>
      </c>
      <c r="S5" s="65">
        <v>10</v>
      </c>
      <c r="T5" s="66">
        <v>2</v>
      </c>
      <c r="U5" s="66">
        <v>0</v>
      </c>
      <c r="V5" s="66"/>
      <c r="W5" s="67">
        <v>67.509999999999991</v>
      </c>
      <c r="X5" s="68">
        <v>30.34</v>
      </c>
      <c r="Y5" s="69">
        <v>74.06</v>
      </c>
      <c r="Z5" s="70">
        <v>0</v>
      </c>
      <c r="AA5" s="71"/>
      <c r="AB5" s="71">
        <v>0</v>
      </c>
      <c r="AC5" s="71"/>
      <c r="AD5" s="72">
        <v>74.06</v>
      </c>
      <c r="AE5" s="73">
        <v>38.9</v>
      </c>
      <c r="AF5" s="74">
        <v>47.04</v>
      </c>
      <c r="AG5" s="75">
        <v>0</v>
      </c>
      <c r="AH5" s="76"/>
      <c r="AI5" s="76">
        <v>0</v>
      </c>
      <c r="AJ5" s="76"/>
      <c r="AK5" s="77">
        <v>47.04</v>
      </c>
      <c r="AL5" s="78">
        <v>38.04</v>
      </c>
      <c r="AM5" s="79">
        <v>32.29</v>
      </c>
      <c r="AN5" s="80">
        <v>5</v>
      </c>
      <c r="AO5" s="81">
        <v>1</v>
      </c>
      <c r="AP5" s="81">
        <v>0</v>
      </c>
      <c r="AQ5" s="81"/>
      <c r="AR5" s="82">
        <v>37.29</v>
      </c>
      <c r="AS5" s="83">
        <v>26.36</v>
      </c>
      <c r="AT5" s="87">
        <v>193.79000000000002</v>
      </c>
      <c r="AU5" s="88">
        <v>2</v>
      </c>
    </row>
    <row r="6" spans="1:47" x14ac:dyDescent="0.25">
      <c r="A6" s="86">
        <v>3</v>
      </c>
      <c r="B6" s="53" t="s">
        <v>67</v>
      </c>
      <c r="C6" s="86"/>
      <c r="D6" s="54">
        <v>38.159999999999997</v>
      </c>
      <c r="E6" s="55">
        <v>0</v>
      </c>
      <c r="F6" s="56"/>
      <c r="G6" s="55">
        <v>0</v>
      </c>
      <c r="H6" s="56"/>
      <c r="I6" s="57">
        <v>38.159999999999997</v>
      </c>
      <c r="J6" s="58">
        <v>34.68</v>
      </c>
      <c r="K6" s="59">
        <v>42.19</v>
      </c>
      <c r="L6" s="60">
        <v>5</v>
      </c>
      <c r="M6" s="61">
        <v>1</v>
      </c>
      <c r="N6" s="61">
        <v>0</v>
      </c>
      <c r="O6" s="61"/>
      <c r="P6" s="62">
        <v>47.19</v>
      </c>
      <c r="Q6" s="63">
        <v>34.93</v>
      </c>
      <c r="R6" s="64">
        <v>52.22</v>
      </c>
      <c r="S6" s="65">
        <v>15</v>
      </c>
      <c r="T6" s="66">
        <v>3</v>
      </c>
      <c r="U6" s="66">
        <v>0</v>
      </c>
      <c r="V6" s="66"/>
      <c r="W6" s="67">
        <v>67.22</v>
      </c>
      <c r="X6" s="68">
        <v>30.47</v>
      </c>
      <c r="Y6" s="69">
        <v>68.8</v>
      </c>
      <c r="Z6" s="70">
        <v>5</v>
      </c>
      <c r="AA6" s="71">
        <v>1</v>
      </c>
      <c r="AB6" s="71">
        <v>0</v>
      </c>
      <c r="AC6" s="71"/>
      <c r="AD6" s="72">
        <v>73.8</v>
      </c>
      <c r="AE6" s="73">
        <v>39.04</v>
      </c>
      <c r="AF6" s="74">
        <v>46.6</v>
      </c>
      <c r="AG6" s="75">
        <v>10</v>
      </c>
      <c r="AH6" s="76">
        <v>2</v>
      </c>
      <c r="AI6" s="76">
        <v>0</v>
      </c>
      <c r="AJ6" s="76"/>
      <c r="AK6" s="77">
        <v>56.6</v>
      </c>
      <c r="AL6" s="78">
        <v>31.62</v>
      </c>
      <c r="AM6" s="79">
        <v>29.95</v>
      </c>
      <c r="AN6" s="80">
        <v>25</v>
      </c>
      <c r="AO6" s="81">
        <v>5</v>
      </c>
      <c r="AP6" s="81">
        <v>0</v>
      </c>
      <c r="AQ6" s="81"/>
      <c r="AR6" s="82">
        <v>54.95</v>
      </c>
      <c r="AS6" s="83">
        <v>17.89</v>
      </c>
      <c r="AT6" s="87">
        <v>188.63000000000002</v>
      </c>
      <c r="AU6" s="88">
        <v>3</v>
      </c>
    </row>
    <row r="7" spans="1:47" x14ac:dyDescent="0.25">
      <c r="A7" s="86">
        <v>4</v>
      </c>
      <c r="B7" s="53" t="s">
        <v>68</v>
      </c>
      <c r="C7" s="86"/>
      <c r="D7" s="54">
        <v>56.2</v>
      </c>
      <c r="E7" s="55">
        <v>5</v>
      </c>
      <c r="F7" s="56">
        <v>1</v>
      </c>
      <c r="G7" s="55">
        <v>0</v>
      </c>
      <c r="H7" s="56"/>
      <c r="I7" s="57">
        <v>61.2</v>
      </c>
      <c r="J7" s="58">
        <v>21.63</v>
      </c>
      <c r="K7" s="59">
        <v>58.02</v>
      </c>
      <c r="L7" s="60">
        <v>0</v>
      </c>
      <c r="M7" s="61"/>
      <c r="N7" s="61">
        <v>0</v>
      </c>
      <c r="O7" s="61"/>
      <c r="P7" s="62">
        <v>58.02</v>
      </c>
      <c r="Q7" s="63">
        <v>28.41</v>
      </c>
      <c r="R7" s="64">
        <v>66.959999999999994</v>
      </c>
      <c r="S7" s="65">
        <v>5</v>
      </c>
      <c r="T7" s="66">
        <v>1</v>
      </c>
      <c r="U7" s="66">
        <v>0</v>
      </c>
      <c r="V7" s="66"/>
      <c r="W7" s="67">
        <v>71.959999999999994</v>
      </c>
      <c r="X7" s="68">
        <v>28.46</v>
      </c>
      <c r="Y7" s="69">
        <v>80.31</v>
      </c>
      <c r="Z7" s="70">
        <v>0</v>
      </c>
      <c r="AA7" s="71"/>
      <c r="AB7" s="71">
        <v>0</v>
      </c>
      <c r="AC7" s="71"/>
      <c r="AD7" s="72">
        <v>80.31</v>
      </c>
      <c r="AE7" s="73">
        <v>35.869999999999997</v>
      </c>
      <c r="AF7" s="74">
        <v>45.5</v>
      </c>
      <c r="AG7" s="75">
        <v>0</v>
      </c>
      <c r="AH7" s="76"/>
      <c r="AI7" s="76">
        <v>0</v>
      </c>
      <c r="AJ7" s="76"/>
      <c r="AK7" s="77">
        <v>45.5</v>
      </c>
      <c r="AL7" s="78">
        <v>39.33</v>
      </c>
      <c r="AM7" s="79">
        <v>35.380000000000003</v>
      </c>
      <c r="AN7" s="80">
        <v>0</v>
      </c>
      <c r="AO7" s="81"/>
      <c r="AP7" s="81">
        <v>0</v>
      </c>
      <c r="AQ7" s="81"/>
      <c r="AR7" s="82">
        <v>35.380000000000003</v>
      </c>
      <c r="AS7" s="83">
        <v>27.78</v>
      </c>
      <c r="AT7" s="87">
        <v>181.48</v>
      </c>
      <c r="AU7" s="88">
        <v>4</v>
      </c>
    </row>
    <row r="8" spans="1:47" x14ac:dyDescent="0.25">
      <c r="A8" s="86">
        <v>5</v>
      </c>
      <c r="B8" s="53" t="s">
        <v>137</v>
      </c>
      <c r="C8" s="86"/>
      <c r="D8" s="54">
        <v>61.33</v>
      </c>
      <c r="E8" s="55">
        <v>10</v>
      </c>
      <c r="F8" s="56">
        <v>2</v>
      </c>
      <c r="G8" s="55">
        <v>0</v>
      </c>
      <c r="H8" s="56"/>
      <c r="I8" s="57">
        <v>71.33</v>
      </c>
      <c r="J8" s="58">
        <v>18.55</v>
      </c>
      <c r="K8" s="59">
        <v>49.94</v>
      </c>
      <c r="L8" s="60">
        <v>5</v>
      </c>
      <c r="M8" s="61">
        <v>1</v>
      </c>
      <c r="N8" s="61">
        <v>0</v>
      </c>
      <c r="O8" s="61"/>
      <c r="P8" s="62">
        <v>54.94</v>
      </c>
      <c r="Q8" s="63">
        <v>30.01</v>
      </c>
      <c r="R8" s="64">
        <v>67.680000000000007</v>
      </c>
      <c r="S8" s="65">
        <v>15</v>
      </c>
      <c r="T8" s="66">
        <v>3</v>
      </c>
      <c r="U8" s="66">
        <v>0</v>
      </c>
      <c r="V8" s="66"/>
      <c r="W8" s="67">
        <v>82.68</v>
      </c>
      <c r="X8" s="68">
        <v>24.77</v>
      </c>
      <c r="Y8" s="69">
        <v>71.56</v>
      </c>
      <c r="Z8" s="70">
        <v>0</v>
      </c>
      <c r="AA8" s="71"/>
      <c r="AB8" s="71">
        <v>0</v>
      </c>
      <c r="AC8" s="71"/>
      <c r="AD8" s="72">
        <v>71.56</v>
      </c>
      <c r="AE8" s="73">
        <v>40.26</v>
      </c>
      <c r="AF8" s="74">
        <v>43.89</v>
      </c>
      <c r="AG8" s="75">
        <v>0</v>
      </c>
      <c r="AH8" s="76"/>
      <c r="AI8" s="76">
        <v>0</v>
      </c>
      <c r="AJ8" s="76"/>
      <c r="AK8" s="77">
        <v>43.89</v>
      </c>
      <c r="AL8" s="78">
        <v>40.770000000000003</v>
      </c>
      <c r="AM8" s="79">
        <v>30.8</v>
      </c>
      <c r="AN8" s="80">
        <v>0</v>
      </c>
      <c r="AO8" s="81"/>
      <c r="AP8" s="81">
        <v>10</v>
      </c>
      <c r="AQ8" s="81">
        <v>2</v>
      </c>
      <c r="AR8" s="82">
        <v>40.799999999999997</v>
      </c>
      <c r="AS8" s="83">
        <v>24.09</v>
      </c>
      <c r="AT8" s="87">
        <v>178.45000000000002</v>
      </c>
      <c r="AU8" s="88">
        <v>5</v>
      </c>
    </row>
    <row r="9" spans="1:47" x14ac:dyDescent="0.25">
      <c r="A9" s="86">
        <v>6</v>
      </c>
      <c r="B9" s="53" t="s">
        <v>69</v>
      </c>
      <c r="C9" s="86"/>
      <c r="D9" s="57">
        <v>42.75</v>
      </c>
      <c r="E9" s="55">
        <v>10</v>
      </c>
      <c r="F9" s="56">
        <v>2</v>
      </c>
      <c r="G9" s="55">
        <v>0</v>
      </c>
      <c r="H9" s="56"/>
      <c r="I9" s="57">
        <v>52.75</v>
      </c>
      <c r="J9" s="58">
        <v>25.09</v>
      </c>
      <c r="K9" s="62">
        <v>52.71</v>
      </c>
      <c r="L9" s="60">
        <v>0</v>
      </c>
      <c r="M9" s="61"/>
      <c r="N9" s="61">
        <v>0</v>
      </c>
      <c r="O9" s="61"/>
      <c r="P9" s="62">
        <v>52.71</v>
      </c>
      <c r="Q9" s="63">
        <v>31.27</v>
      </c>
      <c r="R9" s="67">
        <v>80.27</v>
      </c>
      <c r="S9" s="65">
        <v>10</v>
      </c>
      <c r="T9" s="66">
        <v>2</v>
      </c>
      <c r="U9" s="66">
        <v>0</v>
      </c>
      <c r="V9" s="66"/>
      <c r="W9" s="67">
        <v>90.27</v>
      </c>
      <c r="X9" s="68">
        <v>22.69</v>
      </c>
      <c r="Y9" s="72">
        <v>90.25</v>
      </c>
      <c r="Z9" s="70">
        <v>0</v>
      </c>
      <c r="AA9" s="71"/>
      <c r="AB9" s="71">
        <v>0</v>
      </c>
      <c r="AC9" s="71"/>
      <c r="AD9" s="72">
        <v>90.25</v>
      </c>
      <c r="AE9" s="73">
        <v>31.92</v>
      </c>
      <c r="AF9" s="77">
        <v>49.9</v>
      </c>
      <c r="AG9" s="75">
        <v>0</v>
      </c>
      <c r="AH9" s="76"/>
      <c r="AI9" s="76">
        <v>0</v>
      </c>
      <c r="AJ9" s="76"/>
      <c r="AK9" s="77">
        <v>49.9</v>
      </c>
      <c r="AL9" s="78">
        <v>35.86</v>
      </c>
      <c r="AM9" s="82">
        <v>75.430000000000007</v>
      </c>
      <c r="AN9" s="80">
        <v>0</v>
      </c>
      <c r="AO9" s="81"/>
      <c r="AP9" s="81">
        <v>10</v>
      </c>
      <c r="AQ9" s="81">
        <v>2</v>
      </c>
      <c r="AR9" s="82">
        <v>85.43</v>
      </c>
      <c r="AS9" s="83">
        <v>11.51</v>
      </c>
      <c r="AT9" s="87">
        <v>158.34</v>
      </c>
      <c r="AU9" s="88">
        <v>6</v>
      </c>
    </row>
    <row r="10" spans="1:47" x14ac:dyDescent="0.25">
      <c r="A10" s="86">
        <v>7</v>
      </c>
      <c r="B10" s="53" t="s">
        <v>138</v>
      </c>
      <c r="C10" s="86"/>
      <c r="D10" s="57">
        <v>78.38</v>
      </c>
      <c r="E10" s="55">
        <v>15</v>
      </c>
      <c r="F10" s="56">
        <v>3</v>
      </c>
      <c r="G10" s="55">
        <v>0</v>
      </c>
      <c r="H10" s="56"/>
      <c r="I10" s="57">
        <v>93.38</v>
      </c>
      <c r="J10" s="58">
        <v>14.17</v>
      </c>
      <c r="K10" s="62">
        <v>75.45</v>
      </c>
      <c r="L10" s="60">
        <v>10</v>
      </c>
      <c r="M10" s="61">
        <v>2</v>
      </c>
      <c r="N10" s="61">
        <v>0</v>
      </c>
      <c r="O10" s="61"/>
      <c r="P10" s="62">
        <v>85.45</v>
      </c>
      <c r="Q10" s="63">
        <v>19.29</v>
      </c>
      <c r="R10" s="67">
        <v>73.73</v>
      </c>
      <c r="S10" s="65">
        <v>30</v>
      </c>
      <c r="T10" s="66">
        <v>6</v>
      </c>
      <c r="U10" s="66">
        <v>0</v>
      </c>
      <c r="V10" s="66"/>
      <c r="W10" s="67">
        <v>103.73</v>
      </c>
      <c r="X10" s="68">
        <v>19.739999999999998</v>
      </c>
      <c r="Y10" s="72">
        <v>97.81</v>
      </c>
      <c r="Z10" s="70">
        <v>0</v>
      </c>
      <c r="AA10" s="71"/>
      <c r="AB10" s="71">
        <v>0</v>
      </c>
      <c r="AC10" s="71"/>
      <c r="AD10" s="72">
        <v>97.81</v>
      </c>
      <c r="AE10" s="73">
        <v>29.46</v>
      </c>
      <c r="AF10" s="77">
        <v>60.91</v>
      </c>
      <c r="AG10" s="75">
        <v>5</v>
      </c>
      <c r="AH10" s="76">
        <v>1</v>
      </c>
      <c r="AI10" s="76">
        <v>10</v>
      </c>
      <c r="AJ10" s="76">
        <v>2</v>
      </c>
      <c r="AK10" s="77">
        <v>75.91</v>
      </c>
      <c r="AL10" s="78">
        <v>23.57</v>
      </c>
      <c r="AM10" s="82">
        <v>36.25</v>
      </c>
      <c r="AN10" s="80">
        <v>5</v>
      </c>
      <c r="AO10" s="81">
        <v>1</v>
      </c>
      <c r="AP10" s="81">
        <v>0</v>
      </c>
      <c r="AQ10" s="81"/>
      <c r="AR10" s="82">
        <v>41.25</v>
      </c>
      <c r="AS10" s="83">
        <v>23.83</v>
      </c>
      <c r="AT10" s="87">
        <v>130.05999999999997</v>
      </c>
      <c r="AU10" s="88">
        <v>7</v>
      </c>
    </row>
    <row r="11" spans="1:47" x14ac:dyDescent="0.25">
      <c r="A11" s="86">
        <v>8</v>
      </c>
      <c r="B11" s="53" t="s">
        <v>119</v>
      </c>
      <c r="C11" s="86"/>
      <c r="D11" s="57"/>
      <c r="E11" s="55">
        <v>0</v>
      </c>
      <c r="F11" s="56"/>
      <c r="G11" s="55">
        <v>0</v>
      </c>
      <c r="H11" s="56"/>
      <c r="I11" s="57">
        <v>0</v>
      </c>
      <c r="J11" s="58">
        <v>0</v>
      </c>
      <c r="K11" s="62"/>
      <c r="L11" s="60">
        <v>0</v>
      </c>
      <c r="M11" s="61"/>
      <c r="N11" s="61">
        <v>0</v>
      </c>
      <c r="O11" s="61"/>
      <c r="P11" s="62">
        <v>0</v>
      </c>
      <c r="Q11" s="63">
        <v>0</v>
      </c>
      <c r="R11" s="67"/>
      <c r="S11" s="65">
        <v>0</v>
      </c>
      <c r="T11" s="66"/>
      <c r="U11" s="66">
        <v>0</v>
      </c>
      <c r="V11" s="66"/>
      <c r="W11" s="67">
        <v>0</v>
      </c>
      <c r="X11" s="68">
        <v>0</v>
      </c>
      <c r="Y11" s="72"/>
      <c r="Z11" s="70">
        <v>0</v>
      </c>
      <c r="AA11" s="71"/>
      <c r="AB11" s="71">
        <v>0</v>
      </c>
      <c r="AC11" s="71"/>
      <c r="AD11" s="72">
        <v>0</v>
      </c>
      <c r="AE11" s="73">
        <v>0</v>
      </c>
      <c r="AF11" s="77"/>
      <c r="AG11" s="75">
        <v>0</v>
      </c>
      <c r="AH11" s="76"/>
      <c r="AI11" s="76">
        <v>0</v>
      </c>
      <c r="AJ11" s="76"/>
      <c r="AK11" s="77">
        <v>0</v>
      </c>
      <c r="AL11" s="78">
        <v>0</v>
      </c>
      <c r="AM11" s="82"/>
      <c r="AN11" s="80">
        <v>0</v>
      </c>
      <c r="AO11" s="81"/>
      <c r="AP11" s="81">
        <v>0</v>
      </c>
      <c r="AQ11" s="81"/>
      <c r="AR11" s="82">
        <v>0</v>
      </c>
      <c r="AS11" s="83">
        <v>0</v>
      </c>
      <c r="AT11" s="87">
        <v>0</v>
      </c>
      <c r="AU11" s="88">
        <v>8</v>
      </c>
    </row>
  </sheetData>
  <mergeCells count="7">
    <mergeCell ref="AM1:AS1"/>
    <mergeCell ref="A1:B1"/>
    <mergeCell ref="D1:J1"/>
    <mergeCell ref="K1:Q1"/>
    <mergeCell ref="R1:X1"/>
    <mergeCell ref="Y1:AE1"/>
    <mergeCell ref="AF1:AL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"/>
  <sheetViews>
    <sheetView zoomScaleNormal="100" workbookViewId="0">
      <selection activeCell="AS17" sqref="AS17"/>
    </sheetView>
  </sheetViews>
  <sheetFormatPr defaultRowHeight="15" x14ac:dyDescent="0.25"/>
  <cols>
    <col min="2" max="2" width="33.140625" customWidth="1"/>
  </cols>
  <sheetData>
    <row r="1" spans="1:47" ht="16.5" thickBot="1" x14ac:dyDescent="0.3">
      <c r="A1" s="185" t="s">
        <v>19</v>
      </c>
      <c r="B1" s="185"/>
      <c r="C1" s="1" t="s">
        <v>1</v>
      </c>
      <c r="D1" s="186" t="s">
        <v>2</v>
      </c>
      <c r="E1" s="186"/>
      <c r="F1" s="186"/>
      <c r="G1" s="186"/>
      <c r="H1" s="186"/>
      <c r="I1" s="186"/>
      <c r="J1" s="186"/>
      <c r="K1" s="187" t="s">
        <v>3</v>
      </c>
      <c r="L1" s="187"/>
      <c r="M1" s="187"/>
      <c r="N1" s="187"/>
      <c r="O1" s="187"/>
      <c r="P1" s="187"/>
      <c r="Q1" s="187"/>
      <c r="R1" s="188" t="s">
        <v>4</v>
      </c>
      <c r="S1" s="188"/>
      <c r="T1" s="188"/>
      <c r="U1" s="188"/>
      <c r="V1" s="188"/>
      <c r="W1" s="188"/>
      <c r="X1" s="188"/>
      <c r="Y1" s="189" t="s">
        <v>5</v>
      </c>
      <c r="Z1" s="189"/>
      <c r="AA1" s="189"/>
      <c r="AB1" s="189"/>
      <c r="AC1" s="189"/>
      <c r="AD1" s="189"/>
      <c r="AE1" s="189"/>
      <c r="AF1" s="190" t="s">
        <v>6</v>
      </c>
      <c r="AG1" s="190"/>
      <c r="AH1" s="190"/>
      <c r="AI1" s="190"/>
      <c r="AJ1" s="190"/>
      <c r="AK1" s="190"/>
      <c r="AL1" s="190"/>
      <c r="AM1" s="184" t="s">
        <v>7</v>
      </c>
      <c r="AN1" s="184"/>
      <c r="AO1" s="184"/>
      <c r="AP1" s="184"/>
      <c r="AQ1" s="184"/>
      <c r="AR1" s="184"/>
      <c r="AS1" s="184"/>
      <c r="AT1" s="2"/>
      <c r="AU1" s="3"/>
    </row>
    <row r="2" spans="1:47" ht="81" x14ac:dyDescent="0.25">
      <c r="A2" s="4" t="s">
        <v>8</v>
      </c>
      <c r="B2" s="5" t="s">
        <v>9</v>
      </c>
      <c r="C2" s="6" t="s">
        <v>10</v>
      </c>
      <c r="D2" s="7" t="s">
        <v>11</v>
      </c>
      <c r="E2" s="7" t="s">
        <v>12</v>
      </c>
      <c r="F2" s="8" t="s">
        <v>13</v>
      </c>
      <c r="G2" s="9" t="s">
        <v>12</v>
      </c>
      <c r="H2" s="8" t="s">
        <v>14</v>
      </c>
      <c r="I2" s="10" t="s">
        <v>15</v>
      </c>
      <c r="J2" s="10" t="s">
        <v>10</v>
      </c>
      <c r="K2" s="11" t="s">
        <v>11</v>
      </c>
      <c r="L2" s="11" t="s">
        <v>12</v>
      </c>
      <c r="M2" s="12" t="s">
        <v>13</v>
      </c>
      <c r="N2" s="12" t="s">
        <v>12</v>
      </c>
      <c r="O2" s="12" t="s">
        <v>14</v>
      </c>
      <c r="P2" s="13" t="s">
        <v>15</v>
      </c>
      <c r="Q2" s="13" t="s">
        <v>10</v>
      </c>
      <c r="R2" s="14" t="s">
        <v>11</v>
      </c>
      <c r="S2" s="14" t="s">
        <v>12</v>
      </c>
      <c r="T2" s="15" t="s">
        <v>13</v>
      </c>
      <c r="U2" s="15" t="s">
        <v>12</v>
      </c>
      <c r="V2" s="15" t="s">
        <v>14</v>
      </c>
      <c r="W2" s="16" t="s">
        <v>15</v>
      </c>
      <c r="X2" s="16" t="s">
        <v>10</v>
      </c>
      <c r="Y2" s="17" t="s">
        <v>11</v>
      </c>
      <c r="Z2" s="17" t="s">
        <v>12</v>
      </c>
      <c r="AA2" s="18" t="s">
        <v>13</v>
      </c>
      <c r="AB2" s="18" t="s">
        <v>12</v>
      </c>
      <c r="AC2" s="18" t="s">
        <v>14</v>
      </c>
      <c r="AD2" s="19" t="s">
        <v>15</v>
      </c>
      <c r="AE2" s="19" t="s">
        <v>10</v>
      </c>
      <c r="AF2" s="20" t="s">
        <v>11</v>
      </c>
      <c r="AG2" s="20" t="s">
        <v>12</v>
      </c>
      <c r="AH2" s="21" t="s">
        <v>13</v>
      </c>
      <c r="AI2" s="21" t="s">
        <v>12</v>
      </c>
      <c r="AJ2" s="21" t="s">
        <v>14</v>
      </c>
      <c r="AK2" s="22" t="s">
        <v>15</v>
      </c>
      <c r="AL2" s="22" t="s">
        <v>10</v>
      </c>
      <c r="AM2" s="23" t="s">
        <v>11</v>
      </c>
      <c r="AN2" s="23" t="s">
        <v>12</v>
      </c>
      <c r="AO2" s="24" t="s">
        <v>13</v>
      </c>
      <c r="AP2" s="24" t="s">
        <v>12</v>
      </c>
      <c r="AQ2" s="24" t="s">
        <v>14</v>
      </c>
      <c r="AR2" s="25" t="s">
        <v>15</v>
      </c>
      <c r="AS2" s="25" t="s">
        <v>10</v>
      </c>
      <c r="AT2" s="26" t="s">
        <v>16</v>
      </c>
      <c r="AU2" s="27" t="s">
        <v>17</v>
      </c>
    </row>
    <row r="3" spans="1:47" ht="15.75" x14ac:dyDescent="0.25">
      <c r="A3" s="28"/>
      <c r="B3" s="29"/>
      <c r="C3" s="30"/>
      <c r="D3" s="31"/>
      <c r="E3" s="31"/>
      <c r="F3" s="32"/>
      <c r="G3" s="33"/>
      <c r="H3" s="32"/>
      <c r="I3" s="34"/>
      <c r="J3" s="34"/>
      <c r="K3" s="35"/>
      <c r="L3" s="35"/>
      <c r="M3" s="36"/>
      <c r="N3" s="36"/>
      <c r="O3" s="36"/>
      <c r="P3" s="37"/>
      <c r="Q3" s="37"/>
      <c r="R3" s="38"/>
      <c r="S3" s="38"/>
      <c r="T3" s="39"/>
      <c r="U3" s="39"/>
      <c r="V3" s="39"/>
      <c r="W3" s="40"/>
      <c r="X3" s="40"/>
      <c r="Y3" s="41"/>
      <c r="Z3" s="41"/>
      <c r="AA3" s="42"/>
      <c r="AB3" s="42"/>
      <c r="AC3" s="42"/>
      <c r="AD3" s="43"/>
      <c r="AE3" s="43"/>
      <c r="AF3" s="44"/>
      <c r="AG3" s="44"/>
      <c r="AH3" s="45"/>
      <c r="AI3" s="45"/>
      <c r="AJ3" s="45"/>
      <c r="AK3" s="46"/>
      <c r="AL3" s="46"/>
      <c r="AM3" s="47"/>
      <c r="AN3" s="47"/>
      <c r="AO3" s="48"/>
      <c r="AP3" s="48"/>
      <c r="AQ3" s="48"/>
      <c r="AR3" s="49"/>
      <c r="AS3" s="49"/>
      <c r="AT3" s="50"/>
      <c r="AU3" s="51"/>
    </row>
    <row r="4" spans="1:47" x14ac:dyDescent="0.25">
      <c r="A4" s="52">
        <v>1</v>
      </c>
      <c r="B4" s="53" t="s">
        <v>70</v>
      </c>
      <c r="C4" s="52"/>
      <c r="D4" s="54">
        <v>59.21</v>
      </c>
      <c r="E4" s="55">
        <v>0</v>
      </c>
      <c r="F4" s="56"/>
      <c r="G4" s="55">
        <v>0</v>
      </c>
      <c r="H4" s="56"/>
      <c r="I4" s="57">
        <v>59.21</v>
      </c>
      <c r="J4" s="58">
        <v>35.92</v>
      </c>
      <c r="K4" s="59">
        <v>54.63</v>
      </c>
      <c r="L4" s="60">
        <v>0</v>
      </c>
      <c r="M4" s="61"/>
      <c r="N4" s="61">
        <v>0</v>
      </c>
      <c r="O4" s="61"/>
      <c r="P4" s="62">
        <v>54.63</v>
      </c>
      <c r="Q4" s="63">
        <v>50</v>
      </c>
      <c r="R4" s="64">
        <v>57.22</v>
      </c>
      <c r="S4" s="65">
        <v>10</v>
      </c>
      <c r="T4" s="66">
        <v>2</v>
      </c>
      <c r="U4" s="66">
        <v>0</v>
      </c>
      <c r="V4" s="66"/>
      <c r="W4" s="67">
        <v>67.22</v>
      </c>
      <c r="X4" s="68">
        <v>50</v>
      </c>
      <c r="Y4" s="69">
        <v>75.489999999999995</v>
      </c>
      <c r="Z4" s="70">
        <v>5</v>
      </c>
      <c r="AA4" s="71">
        <v>1</v>
      </c>
      <c r="AB4" s="71">
        <v>0</v>
      </c>
      <c r="AC4" s="71"/>
      <c r="AD4" s="72">
        <v>80.489999999999995</v>
      </c>
      <c r="AE4" s="73">
        <v>41.33</v>
      </c>
      <c r="AF4" s="74">
        <v>44.46</v>
      </c>
      <c r="AG4" s="75">
        <v>0</v>
      </c>
      <c r="AH4" s="76"/>
      <c r="AI4" s="76">
        <v>0</v>
      </c>
      <c r="AJ4" s="76"/>
      <c r="AK4" s="77">
        <v>44.46</v>
      </c>
      <c r="AL4" s="78">
        <v>50</v>
      </c>
      <c r="AM4" s="79">
        <v>31.95</v>
      </c>
      <c r="AN4" s="80">
        <v>0</v>
      </c>
      <c r="AO4" s="81"/>
      <c r="AP4" s="81">
        <v>0</v>
      </c>
      <c r="AQ4" s="81"/>
      <c r="AR4" s="82">
        <v>31.95</v>
      </c>
      <c r="AS4" s="83">
        <v>50</v>
      </c>
      <c r="AT4" s="84">
        <v>277.25</v>
      </c>
      <c r="AU4" s="85">
        <v>1</v>
      </c>
    </row>
    <row r="5" spans="1:47" x14ac:dyDescent="0.25">
      <c r="A5" s="86">
        <v>2</v>
      </c>
      <c r="B5" s="53" t="s">
        <v>139</v>
      </c>
      <c r="C5" s="86"/>
      <c r="D5" s="54">
        <v>42.54</v>
      </c>
      <c r="E5" s="55">
        <v>0</v>
      </c>
      <c r="F5" s="56"/>
      <c r="G5" s="55">
        <v>0</v>
      </c>
      <c r="H5" s="56"/>
      <c r="I5" s="57">
        <v>42.54</v>
      </c>
      <c r="J5" s="58">
        <v>50</v>
      </c>
      <c r="K5" s="59">
        <v>56.68</v>
      </c>
      <c r="L5" s="60">
        <v>35</v>
      </c>
      <c r="M5" s="61">
        <v>7</v>
      </c>
      <c r="N5" s="61">
        <v>0</v>
      </c>
      <c r="O5" s="61"/>
      <c r="P5" s="62">
        <v>91.68</v>
      </c>
      <c r="Q5" s="63">
        <v>29.79</v>
      </c>
      <c r="R5" s="64">
        <v>64.63</v>
      </c>
      <c r="S5" s="65">
        <v>5</v>
      </c>
      <c r="T5" s="66">
        <v>1</v>
      </c>
      <c r="U5" s="66">
        <v>0</v>
      </c>
      <c r="V5" s="66"/>
      <c r="W5" s="67">
        <v>69.63</v>
      </c>
      <c r="X5" s="68">
        <v>48.27</v>
      </c>
      <c r="Y5" s="69">
        <v>66.540000000000006</v>
      </c>
      <c r="Z5" s="70">
        <v>0</v>
      </c>
      <c r="AA5" s="71"/>
      <c r="AB5" s="71">
        <v>0</v>
      </c>
      <c r="AC5" s="71"/>
      <c r="AD5" s="72">
        <v>66.540000000000006</v>
      </c>
      <c r="AE5" s="73">
        <v>50</v>
      </c>
      <c r="AF5" s="74">
        <v>51.47</v>
      </c>
      <c r="AG5" s="75">
        <v>10</v>
      </c>
      <c r="AH5" s="76">
        <v>2</v>
      </c>
      <c r="AI5" s="76">
        <v>0</v>
      </c>
      <c r="AJ5" s="76"/>
      <c r="AK5" s="77">
        <v>61.47</v>
      </c>
      <c r="AL5" s="78">
        <v>36.159999999999997</v>
      </c>
      <c r="AM5" s="79">
        <v>21.59</v>
      </c>
      <c r="AN5" s="80">
        <v>15</v>
      </c>
      <c r="AO5" s="81">
        <v>3</v>
      </c>
      <c r="AP5" s="81">
        <v>0</v>
      </c>
      <c r="AQ5" s="81"/>
      <c r="AR5" s="82">
        <v>36.590000000000003</v>
      </c>
      <c r="AS5" s="83">
        <v>43.66</v>
      </c>
      <c r="AT5" s="87">
        <v>257.88</v>
      </c>
      <c r="AU5" s="88">
        <v>2</v>
      </c>
    </row>
    <row r="6" spans="1:47" x14ac:dyDescent="0.25">
      <c r="A6" s="86">
        <v>3</v>
      </c>
      <c r="B6" s="53" t="s">
        <v>119</v>
      </c>
      <c r="C6" s="86"/>
      <c r="D6" s="54"/>
      <c r="E6" s="55">
        <v>0</v>
      </c>
      <c r="F6" s="56"/>
      <c r="G6" s="55">
        <v>0</v>
      </c>
      <c r="H6" s="56"/>
      <c r="I6" s="57">
        <v>0</v>
      </c>
      <c r="J6" s="58">
        <v>0</v>
      </c>
      <c r="K6" s="59"/>
      <c r="L6" s="60">
        <v>0</v>
      </c>
      <c r="M6" s="61"/>
      <c r="N6" s="61">
        <v>0</v>
      </c>
      <c r="O6" s="61"/>
      <c r="P6" s="62">
        <v>0</v>
      </c>
      <c r="Q6" s="63">
        <v>0</v>
      </c>
      <c r="R6" s="64"/>
      <c r="S6" s="65">
        <v>0</v>
      </c>
      <c r="T6" s="66"/>
      <c r="U6" s="66">
        <v>0</v>
      </c>
      <c r="V6" s="66"/>
      <c r="W6" s="67">
        <v>0</v>
      </c>
      <c r="X6" s="68">
        <v>0</v>
      </c>
      <c r="Y6" s="69"/>
      <c r="Z6" s="70">
        <v>0</v>
      </c>
      <c r="AA6" s="71"/>
      <c r="AB6" s="71">
        <v>0</v>
      </c>
      <c r="AC6" s="71"/>
      <c r="AD6" s="72">
        <v>0</v>
      </c>
      <c r="AE6" s="73">
        <v>0</v>
      </c>
      <c r="AF6" s="74"/>
      <c r="AG6" s="75">
        <v>0</v>
      </c>
      <c r="AH6" s="76"/>
      <c r="AI6" s="76">
        <v>0</v>
      </c>
      <c r="AJ6" s="76"/>
      <c r="AK6" s="77">
        <v>0</v>
      </c>
      <c r="AL6" s="78">
        <v>0</v>
      </c>
      <c r="AM6" s="79"/>
      <c r="AN6" s="80">
        <v>0</v>
      </c>
      <c r="AO6" s="81"/>
      <c r="AP6" s="81">
        <v>0</v>
      </c>
      <c r="AQ6" s="81"/>
      <c r="AR6" s="82">
        <v>0</v>
      </c>
      <c r="AS6" s="83">
        <v>0</v>
      </c>
      <c r="AT6" s="87">
        <v>0</v>
      </c>
      <c r="AU6" s="88">
        <v>3</v>
      </c>
    </row>
  </sheetData>
  <mergeCells count="7">
    <mergeCell ref="AM1:AS1"/>
    <mergeCell ref="A1:B1"/>
    <mergeCell ref="D1:J1"/>
    <mergeCell ref="K1:Q1"/>
    <mergeCell ref="R1:X1"/>
    <mergeCell ref="Y1:AE1"/>
    <mergeCell ref="AF1:AL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"/>
  <sheetViews>
    <sheetView workbookViewId="0">
      <selection activeCell="AU16" sqref="AU16"/>
    </sheetView>
  </sheetViews>
  <sheetFormatPr defaultRowHeight="15" x14ac:dyDescent="0.25"/>
  <cols>
    <col min="2" max="2" width="25.42578125" customWidth="1"/>
  </cols>
  <sheetData>
    <row r="1" spans="1:47" ht="16.5" thickBot="1" x14ac:dyDescent="0.3">
      <c r="A1" s="185" t="s">
        <v>21</v>
      </c>
      <c r="B1" s="185"/>
      <c r="C1" s="1" t="s">
        <v>1</v>
      </c>
      <c r="D1" s="186" t="s">
        <v>2</v>
      </c>
      <c r="E1" s="186"/>
      <c r="F1" s="186"/>
      <c r="G1" s="186"/>
      <c r="H1" s="186"/>
      <c r="I1" s="186"/>
      <c r="J1" s="186"/>
      <c r="K1" s="187" t="s">
        <v>3</v>
      </c>
      <c r="L1" s="187"/>
      <c r="M1" s="187"/>
      <c r="N1" s="187"/>
      <c r="O1" s="187"/>
      <c r="P1" s="187"/>
      <c r="Q1" s="187"/>
      <c r="R1" s="188" t="s">
        <v>4</v>
      </c>
      <c r="S1" s="188"/>
      <c r="T1" s="188"/>
      <c r="U1" s="188"/>
      <c r="V1" s="188"/>
      <c r="W1" s="188"/>
      <c r="X1" s="188"/>
      <c r="Y1" s="189" t="s">
        <v>5</v>
      </c>
      <c r="Z1" s="189"/>
      <c r="AA1" s="189"/>
      <c r="AB1" s="189"/>
      <c r="AC1" s="189"/>
      <c r="AD1" s="189"/>
      <c r="AE1" s="189"/>
      <c r="AF1" s="190" t="s">
        <v>6</v>
      </c>
      <c r="AG1" s="190"/>
      <c r="AH1" s="190"/>
      <c r="AI1" s="190"/>
      <c r="AJ1" s="190"/>
      <c r="AK1" s="190"/>
      <c r="AL1" s="190"/>
      <c r="AM1" s="184" t="s">
        <v>7</v>
      </c>
      <c r="AN1" s="184"/>
      <c r="AO1" s="184"/>
      <c r="AP1" s="184"/>
      <c r="AQ1" s="184"/>
      <c r="AR1" s="184"/>
      <c r="AS1" s="184"/>
      <c r="AT1" s="2"/>
      <c r="AU1" s="3"/>
    </row>
    <row r="2" spans="1:47" ht="81" x14ac:dyDescent="0.25">
      <c r="A2" s="4" t="s">
        <v>8</v>
      </c>
      <c r="B2" s="5" t="s">
        <v>9</v>
      </c>
      <c r="C2" s="6" t="s">
        <v>10</v>
      </c>
      <c r="D2" s="7" t="s">
        <v>11</v>
      </c>
      <c r="E2" s="7" t="s">
        <v>12</v>
      </c>
      <c r="F2" s="8" t="s">
        <v>13</v>
      </c>
      <c r="G2" s="9" t="s">
        <v>12</v>
      </c>
      <c r="H2" s="8" t="s">
        <v>14</v>
      </c>
      <c r="I2" s="10" t="s">
        <v>15</v>
      </c>
      <c r="J2" s="10" t="s">
        <v>10</v>
      </c>
      <c r="K2" s="11" t="s">
        <v>11</v>
      </c>
      <c r="L2" s="11" t="s">
        <v>12</v>
      </c>
      <c r="M2" s="12" t="s">
        <v>13</v>
      </c>
      <c r="N2" s="12" t="s">
        <v>12</v>
      </c>
      <c r="O2" s="12" t="s">
        <v>14</v>
      </c>
      <c r="P2" s="13" t="s">
        <v>15</v>
      </c>
      <c r="Q2" s="13" t="s">
        <v>10</v>
      </c>
      <c r="R2" s="14" t="s">
        <v>11</v>
      </c>
      <c r="S2" s="14" t="s">
        <v>12</v>
      </c>
      <c r="T2" s="15" t="s">
        <v>13</v>
      </c>
      <c r="U2" s="15" t="s">
        <v>12</v>
      </c>
      <c r="V2" s="15" t="s">
        <v>14</v>
      </c>
      <c r="W2" s="16" t="s">
        <v>15</v>
      </c>
      <c r="X2" s="16" t="s">
        <v>10</v>
      </c>
      <c r="Y2" s="17" t="s">
        <v>11</v>
      </c>
      <c r="Z2" s="17" t="s">
        <v>12</v>
      </c>
      <c r="AA2" s="18" t="s">
        <v>13</v>
      </c>
      <c r="AB2" s="18" t="s">
        <v>12</v>
      </c>
      <c r="AC2" s="18" t="s">
        <v>14</v>
      </c>
      <c r="AD2" s="19" t="s">
        <v>15</v>
      </c>
      <c r="AE2" s="19" t="s">
        <v>10</v>
      </c>
      <c r="AF2" s="20" t="s">
        <v>11</v>
      </c>
      <c r="AG2" s="20" t="s">
        <v>12</v>
      </c>
      <c r="AH2" s="21" t="s">
        <v>13</v>
      </c>
      <c r="AI2" s="21" t="s">
        <v>12</v>
      </c>
      <c r="AJ2" s="21" t="s">
        <v>14</v>
      </c>
      <c r="AK2" s="22" t="s">
        <v>15</v>
      </c>
      <c r="AL2" s="22" t="s">
        <v>10</v>
      </c>
      <c r="AM2" s="23" t="s">
        <v>11</v>
      </c>
      <c r="AN2" s="23" t="s">
        <v>12</v>
      </c>
      <c r="AO2" s="24" t="s">
        <v>13</v>
      </c>
      <c r="AP2" s="24" t="s">
        <v>12</v>
      </c>
      <c r="AQ2" s="24" t="s">
        <v>14</v>
      </c>
      <c r="AR2" s="25" t="s">
        <v>15</v>
      </c>
      <c r="AS2" s="25" t="s">
        <v>10</v>
      </c>
      <c r="AT2" s="26" t="s">
        <v>16</v>
      </c>
      <c r="AU2" s="27" t="s">
        <v>17</v>
      </c>
    </row>
    <row r="3" spans="1:47" ht="15.75" x14ac:dyDescent="0.25">
      <c r="A3" s="28"/>
      <c r="B3" s="29"/>
      <c r="C3" s="30"/>
      <c r="D3" s="31"/>
      <c r="E3" s="31"/>
      <c r="F3" s="32"/>
      <c r="G3" s="33"/>
      <c r="H3" s="32"/>
      <c r="I3" s="34"/>
      <c r="J3" s="34"/>
      <c r="K3" s="35"/>
      <c r="L3" s="35"/>
      <c r="M3" s="36"/>
      <c r="N3" s="36"/>
      <c r="O3" s="36"/>
      <c r="P3" s="37"/>
      <c r="Q3" s="37"/>
      <c r="R3" s="38"/>
      <c r="S3" s="38"/>
      <c r="T3" s="39"/>
      <c r="U3" s="39"/>
      <c r="V3" s="39"/>
      <c r="W3" s="40"/>
      <c r="X3" s="40"/>
      <c r="Y3" s="41"/>
      <c r="Z3" s="41"/>
      <c r="AA3" s="42"/>
      <c r="AB3" s="42"/>
      <c r="AC3" s="42"/>
      <c r="AD3" s="43"/>
      <c r="AE3" s="43"/>
      <c r="AF3" s="44"/>
      <c r="AG3" s="44"/>
      <c r="AH3" s="45"/>
      <c r="AI3" s="45"/>
      <c r="AJ3" s="45"/>
      <c r="AK3" s="46"/>
      <c r="AL3" s="46"/>
      <c r="AM3" s="47"/>
      <c r="AN3" s="47"/>
      <c r="AO3" s="48"/>
      <c r="AP3" s="48"/>
      <c r="AQ3" s="48"/>
      <c r="AR3" s="49"/>
      <c r="AS3" s="49"/>
      <c r="AT3" s="50"/>
      <c r="AU3" s="51"/>
    </row>
    <row r="4" spans="1:47" x14ac:dyDescent="0.25">
      <c r="A4" s="52">
        <v>1</v>
      </c>
      <c r="B4" s="53" t="s">
        <v>71</v>
      </c>
      <c r="C4" s="52"/>
      <c r="D4" s="54">
        <v>32.31</v>
      </c>
      <c r="E4" s="55">
        <v>0</v>
      </c>
      <c r="F4" s="56"/>
      <c r="G4" s="55">
        <v>0</v>
      </c>
      <c r="H4" s="56"/>
      <c r="I4" s="57">
        <v>32.31</v>
      </c>
      <c r="J4" s="58">
        <v>50</v>
      </c>
      <c r="K4" s="59">
        <v>34.72</v>
      </c>
      <c r="L4" s="60">
        <v>0</v>
      </c>
      <c r="M4" s="61"/>
      <c r="N4" s="61">
        <v>0</v>
      </c>
      <c r="O4" s="61"/>
      <c r="P4" s="62">
        <v>34.72</v>
      </c>
      <c r="Q4" s="63">
        <v>50</v>
      </c>
      <c r="R4" s="64">
        <v>35.17</v>
      </c>
      <c r="S4" s="65">
        <v>0</v>
      </c>
      <c r="T4" s="66"/>
      <c r="U4" s="66">
        <v>0</v>
      </c>
      <c r="V4" s="66"/>
      <c r="W4" s="67">
        <v>35.17</v>
      </c>
      <c r="X4" s="68">
        <v>50</v>
      </c>
      <c r="Y4" s="69">
        <v>49.46</v>
      </c>
      <c r="Z4" s="70">
        <v>10</v>
      </c>
      <c r="AA4" s="71">
        <v>2</v>
      </c>
      <c r="AB4" s="71">
        <v>0</v>
      </c>
      <c r="AC4" s="71"/>
      <c r="AD4" s="72">
        <v>59.46</v>
      </c>
      <c r="AE4" s="73">
        <v>50</v>
      </c>
      <c r="AF4" s="74">
        <v>30.55</v>
      </c>
      <c r="AG4" s="75">
        <v>0</v>
      </c>
      <c r="AH4" s="76"/>
      <c r="AI4" s="76">
        <v>0</v>
      </c>
      <c r="AJ4" s="76"/>
      <c r="AK4" s="77">
        <v>30.55</v>
      </c>
      <c r="AL4" s="78">
        <v>50</v>
      </c>
      <c r="AM4" s="79">
        <v>22.19</v>
      </c>
      <c r="AN4" s="80">
        <v>5</v>
      </c>
      <c r="AO4" s="81">
        <v>1</v>
      </c>
      <c r="AP4" s="81">
        <v>0</v>
      </c>
      <c r="AQ4" s="81"/>
      <c r="AR4" s="82">
        <v>27.19</v>
      </c>
      <c r="AS4" s="83">
        <v>50</v>
      </c>
      <c r="AT4" s="84">
        <v>300</v>
      </c>
      <c r="AU4" s="85">
        <v>1</v>
      </c>
    </row>
    <row r="5" spans="1:47" x14ac:dyDescent="0.25">
      <c r="A5" s="86">
        <v>2</v>
      </c>
      <c r="B5" s="53" t="s">
        <v>140</v>
      </c>
      <c r="C5" s="86"/>
      <c r="D5" s="54">
        <v>42.7</v>
      </c>
      <c r="E5" s="55">
        <v>15</v>
      </c>
      <c r="F5" s="56">
        <v>3</v>
      </c>
      <c r="G5" s="55">
        <v>0</v>
      </c>
      <c r="H5" s="56"/>
      <c r="I5" s="57">
        <v>57.7</v>
      </c>
      <c r="J5" s="58">
        <v>28</v>
      </c>
      <c r="K5" s="59">
        <v>42.95</v>
      </c>
      <c r="L5" s="60">
        <v>5</v>
      </c>
      <c r="M5" s="61">
        <v>1</v>
      </c>
      <c r="N5" s="61">
        <v>0</v>
      </c>
      <c r="O5" s="61"/>
      <c r="P5" s="62">
        <v>47.95</v>
      </c>
      <c r="Q5" s="63">
        <v>36.200000000000003</v>
      </c>
      <c r="R5" s="64">
        <v>52.65</v>
      </c>
      <c r="S5" s="65">
        <v>0</v>
      </c>
      <c r="T5" s="66"/>
      <c r="U5" s="66">
        <v>0</v>
      </c>
      <c r="V5" s="66"/>
      <c r="W5" s="67">
        <v>52.65</v>
      </c>
      <c r="X5" s="68">
        <v>33.4</v>
      </c>
      <c r="Y5" s="69">
        <v>66.33</v>
      </c>
      <c r="Z5" s="70">
        <v>0</v>
      </c>
      <c r="AA5" s="71"/>
      <c r="AB5" s="71">
        <v>0</v>
      </c>
      <c r="AC5" s="71"/>
      <c r="AD5" s="72">
        <v>66.33</v>
      </c>
      <c r="AE5" s="73">
        <v>44.82</v>
      </c>
      <c r="AF5" s="74">
        <v>40.409999999999997</v>
      </c>
      <c r="AG5" s="75">
        <v>5</v>
      </c>
      <c r="AH5" s="76">
        <v>1</v>
      </c>
      <c r="AI5" s="76">
        <v>0</v>
      </c>
      <c r="AJ5" s="76"/>
      <c r="AK5" s="77">
        <v>45.41</v>
      </c>
      <c r="AL5" s="78">
        <v>33.64</v>
      </c>
      <c r="AM5" s="79">
        <v>26.8</v>
      </c>
      <c r="AN5" s="80">
        <v>20</v>
      </c>
      <c r="AO5" s="81">
        <v>4</v>
      </c>
      <c r="AP5" s="81">
        <v>0</v>
      </c>
      <c r="AQ5" s="81"/>
      <c r="AR5" s="82">
        <v>46.8</v>
      </c>
      <c r="AS5" s="83">
        <v>29.05</v>
      </c>
      <c r="AT5" s="87">
        <v>205.11</v>
      </c>
      <c r="AU5" s="88">
        <v>2</v>
      </c>
    </row>
    <row r="6" spans="1:47" x14ac:dyDescent="0.25">
      <c r="A6" s="86">
        <v>3</v>
      </c>
      <c r="B6" s="53" t="s">
        <v>119</v>
      </c>
      <c r="C6" s="86"/>
      <c r="D6" s="54"/>
      <c r="E6" s="55">
        <v>0</v>
      </c>
      <c r="F6" s="56"/>
      <c r="G6" s="55">
        <v>0</v>
      </c>
      <c r="H6" s="56"/>
      <c r="I6" s="57">
        <v>0</v>
      </c>
      <c r="J6" s="58">
        <v>0</v>
      </c>
      <c r="K6" s="59"/>
      <c r="L6" s="60">
        <v>0</v>
      </c>
      <c r="M6" s="61"/>
      <c r="N6" s="61">
        <v>0</v>
      </c>
      <c r="O6" s="61"/>
      <c r="P6" s="62">
        <v>0</v>
      </c>
      <c r="Q6" s="63">
        <v>0</v>
      </c>
      <c r="R6" s="64"/>
      <c r="S6" s="65">
        <v>0</v>
      </c>
      <c r="T6" s="66"/>
      <c r="U6" s="66">
        <v>0</v>
      </c>
      <c r="V6" s="66"/>
      <c r="W6" s="67">
        <v>0</v>
      </c>
      <c r="X6" s="68">
        <v>0</v>
      </c>
      <c r="Y6" s="69"/>
      <c r="Z6" s="70">
        <v>0</v>
      </c>
      <c r="AA6" s="71"/>
      <c r="AB6" s="71">
        <v>0</v>
      </c>
      <c r="AC6" s="71"/>
      <c r="AD6" s="72">
        <v>0</v>
      </c>
      <c r="AE6" s="73">
        <v>0</v>
      </c>
      <c r="AF6" s="74"/>
      <c r="AG6" s="75">
        <v>0</v>
      </c>
      <c r="AH6" s="76"/>
      <c r="AI6" s="76">
        <v>0</v>
      </c>
      <c r="AJ6" s="76"/>
      <c r="AK6" s="77">
        <v>0</v>
      </c>
      <c r="AL6" s="78">
        <v>0</v>
      </c>
      <c r="AM6" s="79"/>
      <c r="AN6" s="80">
        <v>0</v>
      </c>
      <c r="AO6" s="81"/>
      <c r="AP6" s="81">
        <v>0</v>
      </c>
      <c r="AQ6" s="81"/>
      <c r="AR6" s="82">
        <v>0</v>
      </c>
      <c r="AS6" s="83">
        <v>0</v>
      </c>
      <c r="AT6" s="87">
        <v>0</v>
      </c>
      <c r="AU6" s="88">
        <v>3</v>
      </c>
    </row>
  </sheetData>
  <mergeCells count="7">
    <mergeCell ref="AM1:AS1"/>
    <mergeCell ref="A1:B1"/>
    <mergeCell ref="D1:J1"/>
    <mergeCell ref="K1:Q1"/>
    <mergeCell ref="R1:X1"/>
    <mergeCell ref="Y1:AE1"/>
    <mergeCell ref="AF1:AL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D26" sqref="D26"/>
    </sheetView>
  </sheetViews>
  <sheetFormatPr defaultRowHeight="15" x14ac:dyDescent="0.25"/>
  <cols>
    <col min="1" max="1" width="4.140625" customWidth="1"/>
    <col min="2" max="2" width="39.7109375" customWidth="1"/>
  </cols>
  <sheetData>
    <row r="1" spans="1:5" ht="15.75" thickBot="1" x14ac:dyDescent="0.3">
      <c r="A1" s="89"/>
      <c r="B1" s="90" t="s">
        <v>23</v>
      </c>
      <c r="C1" s="91"/>
      <c r="D1" s="92"/>
      <c r="E1" s="93"/>
    </row>
    <row r="2" spans="1:5" ht="58.5" thickBot="1" x14ac:dyDescent="0.3">
      <c r="A2" s="94" t="s">
        <v>8</v>
      </c>
      <c r="B2" s="95" t="s">
        <v>24</v>
      </c>
      <c r="C2" s="96" t="s">
        <v>25</v>
      </c>
      <c r="D2" s="97" t="s">
        <v>26</v>
      </c>
      <c r="E2" s="98" t="s">
        <v>27</v>
      </c>
    </row>
    <row r="3" spans="1:5" ht="45" hidden="1" thickBot="1" x14ac:dyDescent="0.3">
      <c r="A3" s="99"/>
      <c r="B3" s="95"/>
      <c r="C3" s="100"/>
      <c r="D3" s="101"/>
      <c r="E3" s="102"/>
    </row>
    <row r="4" spans="1:5" hidden="1" x14ac:dyDescent="0.25">
      <c r="A4" s="103">
        <v>1</v>
      </c>
      <c r="B4" s="104" t="str">
        <f>IF('[1]Presenční listina western'!W4="I",'[1]Presenční listina western'!B4,"")</f>
        <v/>
      </c>
      <c r="C4" s="105"/>
      <c r="D4" s="106"/>
      <c r="E4" s="107"/>
    </row>
    <row r="5" spans="1:5" hidden="1" x14ac:dyDescent="0.25">
      <c r="A5" s="108">
        <v>2</v>
      </c>
      <c r="B5" s="104" t="str">
        <f>IF('[1]Presenční listina western'!W5="I",'[1]Presenční listina western'!B5,"")</f>
        <v/>
      </c>
      <c r="C5" s="109"/>
      <c r="D5" s="110"/>
      <c r="E5" s="111"/>
    </row>
    <row r="6" spans="1:5" hidden="1" x14ac:dyDescent="0.25">
      <c r="A6" s="108">
        <v>3</v>
      </c>
      <c r="B6" s="104" t="str">
        <f>IF('[1]Presenční listina western'!W6="I",'[1]Presenční listina western'!B6,"")</f>
        <v/>
      </c>
      <c r="C6" s="109"/>
      <c r="D6" s="110"/>
      <c r="E6" s="111"/>
    </row>
    <row r="7" spans="1:5" hidden="1" x14ac:dyDescent="0.25">
      <c r="A7" s="108">
        <v>4</v>
      </c>
      <c r="B7" s="104" t="str">
        <f>IF('[1]Presenční listina western'!W7="I",'[1]Presenční listina western'!B7,"")</f>
        <v/>
      </c>
      <c r="C7" s="109"/>
      <c r="D7" s="110"/>
      <c r="E7" s="111"/>
    </row>
    <row r="8" spans="1:5" x14ac:dyDescent="0.25">
      <c r="A8" s="108">
        <v>36</v>
      </c>
      <c r="B8" s="104" t="s">
        <v>47</v>
      </c>
      <c r="C8" s="109">
        <v>11</v>
      </c>
      <c r="D8" s="110">
        <v>1</v>
      </c>
      <c r="E8" s="111"/>
    </row>
    <row r="9" spans="1:5" hidden="1" x14ac:dyDescent="0.25">
      <c r="A9" s="108">
        <v>6</v>
      </c>
      <c r="B9" s="104" t="s">
        <v>119</v>
      </c>
      <c r="C9" s="109"/>
      <c r="D9" s="110"/>
      <c r="E9" s="111"/>
    </row>
    <row r="10" spans="1:5" hidden="1" x14ac:dyDescent="0.25">
      <c r="A10" s="108">
        <v>7</v>
      </c>
      <c r="B10" s="104" t="s">
        <v>119</v>
      </c>
      <c r="C10" s="109"/>
      <c r="D10" s="110"/>
      <c r="E10" s="111"/>
    </row>
    <row r="11" spans="1:5" x14ac:dyDescent="0.25">
      <c r="A11" s="108">
        <v>10</v>
      </c>
      <c r="B11" s="104" t="s">
        <v>50</v>
      </c>
      <c r="C11" s="109">
        <v>9</v>
      </c>
      <c r="D11" s="110">
        <v>2</v>
      </c>
      <c r="E11" s="111"/>
    </row>
    <row r="12" spans="1:5" x14ac:dyDescent="0.25">
      <c r="A12" s="108">
        <v>26</v>
      </c>
      <c r="B12" s="104" t="s">
        <v>53</v>
      </c>
      <c r="C12" s="109">
        <v>8</v>
      </c>
      <c r="D12" s="110">
        <v>3</v>
      </c>
      <c r="E12" s="111">
        <v>11</v>
      </c>
    </row>
    <row r="13" spans="1:5" x14ac:dyDescent="0.25">
      <c r="A13" s="108">
        <v>23</v>
      </c>
      <c r="B13" s="104" t="s">
        <v>121</v>
      </c>
      <c r="C13" s="109">
        <v>8</v>
      </c>
      <c r="D13" s="110">
        <v>4</v>
      </c>
      <c r="E13" s="111">
        <v>7</v>
      </c>
    </row>
    <row r="14" spans="1:5" hidden="1" x14ac:dyDescent="0.25">
      <c r="A14" s="108">
        <v>11</v>
      </c>
      <c r="B14" s="104" t="s">
        <v>119</v>
      </c>
      <c r="C14" s="109"/>
      <c r="D14" s="110"/>
      <c r="E14" s="112"/>
    </row>
    <row r="15" spans="1:5" hidden="1" x14ac:dyDescent="0.25">
      <c r="A15" s="108">
        <v>12</v>
      </c>
      <c r="B15" s="104" t="s">
        <v>119</v>
      </c>
      <c r="C15" s="109"/>
      <c r="D15" s="110"/>
      <c r="E15" s="111"/>
    </row>
    <row r="16" spans="1:5" hidden="1" x14ac:dyDescent="0.25">
      <c r="A16" s="108">
        <v>13</v>
      </c>
      <c r="B16" s="104" t="s">
        <v>119</v>
      </c>
      <c r="C16" s="109"/>
      <c r="D16" s="110"/>
      <c r="E16" s="111"/>
    </row>
    <row r="17" spans="1:5" hidden="1" x14ac:dyDescent="0.25">
      <c r="A17" s="108">
        <v>14</v>
      </c>
      <c r="B17" s="104" t="s">
        <v>119</v>
      </c>
      <c r="C17" s="109"/>
      <c r="D17" s="110"/>
      <c r="E17" s="111"/>
    </row>
    <row r="18" spans="1:5" hidden="1" x14ac:dyDescent="0.25">
      <c r="A18" s="108">
        <v>15</v>
      </c>
      <c r="B18" s="104" t="s">
        <v>119</v>
      </c>
      <c r="C18" s="109"/>
      <c r="D18" s="110"/>
      <c r="E18" s="111"/>
    </row>
    <row r="19" spans="1:5" x14ac:dyDescent="0.25">
      <c r="A19" s="108">
        <v>35</v>
      </c>
      <c r="B19" s="104" t="s">
        <v>123</v>
      </c>
      <c r="C19" s="109">
        <v>8</v>
      </c>
      <c r="D19" s="110">
        <v>4</v>
      </c>
      <c r="E19" s="111">
        <v>7</v>
      </c>
    </row>
    <row r="20" spans="1:5" hidden="1" x14ac:dyDescent="0.25">
      <c r="A20" s="108">
        <v>17</v>
      </c>
      <c r="B20" s="104" t="s">
        <v>119</v>
      </c>
      <c r="C20" s="109"/>
      <c r="D20" s="110"/>
      <c r="E20" s="111"/>
    </row>
    <row r="21" spans="1:5" hidden="1" x14ac:dyDescent="0.25">
      <c r="A21" s="108">
        <v>18</v>
      </c>
      <c r="B21" s="104" t="s">
        <v>119</v>
      </c>
      <c r="C21" s="109"/>
      <c r="D21" s="110"/>
      <c r="E21" s="111"/>
    </row>
    <row r="22" spans="1:5" hidden="1" x14ac:dyDescent="0.25">
      <c r="A22" s="108">
        <v>19</v>
      </c>
      <c r="B22" s="104" t="s">
        <v>119</v>
      </c>
      <c r="C22" s="109"/>
      <c r="D22" s="110"/>
      <c r="E22" s="111"/>
    </row>
    <row r="23" spans="1:5" hidden="1" x14ac:dyDescent="0.25">
      <c r="A23" s="108">
        <v>20</v>
      </c>
      <c r="B23" s="104" t="s">
        <v>119</v>
      </c>
      <c r="C23" s="109"/>
      <c r="D23" s="110"/>
      <c r="E23" s="111"/>
    </row>
    <row r="24" spans="1:5" hidden="1" x14ac:dyDescent="0.25">
      <c r="A24" s="108">
        <v>21</v>
      </c>
      <c r="B24" s="104" t="s">
        <v>119</v>
      </c>
      <c r="C24" s="109"/>
      <c r="D24" s="110"/>
      <c r="E24" s="111"/>
    </row>
    <row r="25" spans="1:5" x14ac:dyDescent="0.25">
      <c r="A25" s="108">
        <v>8</v>
      </c>
      <c r="B25" s="104" t="s">
        <v>120</v>
      </c>
      <c r="C25" s="109">
        <v>7</v>
      </c>
      <c r="D25" s="110">
        <v>5</v>
      </c>
      <c r="E25" s="111"/>
    </row>
    <row r="26" spans="1:5" x14ac:dyDescent="0.25">
      <c r="A26" s="108">
        <v>16</v>
      </c>
      <c r="B26" s="104" t="s">
        <v>67</v>
      </c>
      <c r="C26" s="109">
        <v>5</v>
      </c>
      <c r="D26" s="110">
        <v>6</v>
      </c>
      <c r="E26" s="112"/>
    </row>
    <row r="27" spans="1:5" hidden="1" x14ac:dyDescent="0.25">
      <c r="A27" s="108">
        <v>24</v>
      </c>
      <c r="B27" s="104" t="s">
        <v>119</v>
      </c>
      <c r="C27" s="109"/>
      <c r="D27" s="110"/>
      <c r="E27" s="111"/>
    </row>
    <row r="28" spans="1:5" hidden="1" x14ac:dyDescent="0.25">
      <c r="A28" s="108">
        <v>25</v>
      </c>
      <c r="B28" s="104" t="s">
        <v>119</v>
      </c>
      <c r="C28" s="109"/>
      <c r="D28" s="110"/>
      <c r="E28" s="111"/>
    </row>
    <row r="29" spans="1:5" x14ac:dyDescent="0.25">
      <c r="A29" s="108">
        <v>22</v>
      </c>
      <c r="B29" s="104" t="s">
        <v>62</v>
      </c>
      <c r="C29" s="109">
        <v>4</v>
      </c>
      <c r="D29" s="110">
        <v>6</v>
      </c>
      <c r="E29" s="111"/>
    </row>
    <row r="30" spans="1:5" hidden="1" x14ac:dyDescent="0.25">
      <c r="A30" s="108">
        <v>27</v>
      </c>
      <c r="B30" s="104" t="s">
        <v>119</v>
      </c>
      <c r="C30" s="109"/>
      <c r="D30" s="110"/>
      <c r="E30" s="111"/>
    </row>
    <row r="31" spans="1:5" hidden="1" x14ac:dyDescent="0.25">
      <c r="A31" s="108">
        <v>28</v>
      </c>
      <c r="B31" s="104" t="s">
        <v>119</v>
      </c>
      <c r="C31" s="109"/>
      <c r="D31" s="110"/>
      <c r="E31" s="111"/>
    </row>
    <row r="32" spans="1:5" hidden="1" x14ac:dyDescent="0.25">
      <c r="A32" s="108">
        <v>29</v>
      </c>
      <c r="B32" s="104" t="s">
        <v>119</v>
      </c>
      <c r="C32" s="109"/>
      <c r="D32" s="110"/>
      <c r="E32" s="111"/>
    </row>
    <row r="33" spans="1:5" hidden="1" x14ac:dyDescent="0.25">
      <c r="A33" s="108">
        <v>30</v>
      </c>
      <c r="B33" s="104" t="s">
        <v>119</v>
      </c>
      <c r="C33" s="109"/>
      <c r="D33" s="110"/>
      <c r="E33" s="111"/>
    </row>
    <row r="34" spans="1:5" hidden="1" x14ac:dyDescent="0.25">
      <c r="A34" s="108">
        <v>31</v>
      </c>
      <c r="B34" s="104" t="s">
        <v>119</v>
      </c>
      <c r="C34" s="109"/>
      <c r="D34" s="110"/>
      <c r="E34" s="111"/>
    </row>
    <row r="35" spans="1:5" x14ac:dyDescent="0.25">
      <c r="A35" s="108">
        <v>33</v>
      </c>
      <c r="B35" s="104" t="s">
        <v>122</v>
      </c>
      <c r="C35" s="109">
        <v>5</v>
      </c>
      <c r="D35" s="110">
        <v>6</v>
      </c>
      <c r="E35" s="111"/>
    </row>
    <row r="36" spans="1:5" x14ac:dyDescent="0.25">
      <c r="A36" s="108">
        <v>9</v>
      </c>
      <c r="B36" s="104" t="s">
        <v>55</v>
      </c>
      <c r="C36" s="109">
        <v>4</v>
      </c>
      <c r="D36" s="110">
        <v>7</v>
      </c>
      <c r="E36" s="111"/>
    </row>
    <row r="37" spans="1:5" hidden="1" x14ac:dyDescent="0.25">
      <c r="A37" s="108">
        <v>34</v>
      </c>
      <c r="B37" s="104" t="s">
        <v>119</v>
      </c>
      <c r="C37" s="109"/>
      <c r="D37" s="110"/>
      <c r="E37" s="111"/>
    </row>
    <row r="38" spans="1:5" x14ac:dyDescent="0.25">
      <c r="A38" s="108">
        <v>5</v>
      </c>
      <c r="B38" s="104" t="s">
        <v>59</v>
      </c>
      <c r="C38" s="109">
        <v>3</v>
      </c>
      <c r="D38" s="110">
        <v>8</v>
      </c>
      <c r="E38" s="111"/>
    </row>
    <row r="39" spans="1:5" ht="15.75" thickBot="1" x14ac:dyDescent="0.3">
      <c r="A39" s="108">
        <v>32</v>
      </c>
      <c r="B39" s="104" t="s">
        <v>58</v>
      </c>
      <c r="C39" s="109">
        <v>3</v>
      </c>
      <c r="D39" s="110">
        <v>8</v>
      </c>
      <c r="E39" s="113"/>
    </row>
  </sheetData>
  <sortState ref="A8:E39">
    <sortCondition ref="D8:D39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Overall</vt:lpstr>
      <vt:lpstr>D</vt:lpstr>
      <vt:lpstr>T</vt:lpstr>
      <vt:lpstr>LT</vt:lpstr>
      <vt:lpstr>G</vt:lpstr>
      <vt:lpstr>SS</vt:lpstr>
      <vt:lpstr>J</vt:lpstr>
      <vt:lpstr>S</vt:lpstr>
      <vt:lpstr>HUSY</vt:lpstr>
      <vt:lpstr>BIZON</vt:lpstr>
      <vt:lpstr>VÝSLEDKY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If&amp;Jira</dc:creator>
  <cp:lastModifiedBy>Cardio</cp:lastModifiedBy>
  <dcterms:created xsi:type="dcterms:W3CDTF">2017-04-10T07:47:44Z</dcterms:created>
  <dcterms:modified xsi:type="dcterms:W3CDTF">2017-04-12T06:27:58Z</dcterms:modified>
</cp:coreProperties>
</file>